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codeName="ThisWorkbook"/>
  <mc:AlternateContent xmlns:mc="http://schemas.openxmlformats.org/markup-compatibility/2006">
    <mc:Choice Requires="x15">
      <x15ac:absPath xmlns:x15ac="http://schemas.microsoft.com/office/spreadsheetml/2010/11/ac" url="https://correios-my.sharepoint.com/personal/peter_tsvetkov_ctt_pt/Documents/Ambiente de Trabalho/"/>
    </mc:Choice>
  </mc:AlternateContent>
  <xr:revisionPtr revIDLastSave="0" documentId="8_{51FF555B-3D16-4E85-8EE0-CDF41A86C896}" xr6:coauthVersionLast="45" xr6:coauthVersionMax="45" xr10:uidLastSave="{00000000-0000-0000-0000-000000000000}"/>
  <bookViews>
    <workbookView xWindow="-110" yWindow="-110" windowWidth="19420" windowHeight="10420" tabRatio="770" xr2:uid="{00000000-000D-0000-FFFF-FFFF00000000}"/>
  </bookViews>
  <sheets>
    <sheet name="     " sheetId="20" r:id="rId1"/>
    <sheet name="Key indicators" sheetId="15" r:id="rId2"/>
    <sheet name="Key highlights" sheetId="12" r:id="rId3"/>
    <sheet name="Cash Flow" sheetId="27" r:id="rId4"/>
    <sheet name="Balance Sheet" sheetId="28" r:id="rId5"/>
    <sheet name="Mail &amp; Other" sheetId="17" r:id="rId6"/>
    <sheet name="Express &amp; Parcels" sheetId="18" r:id="rId7"/>
    <sheet name="Financial Services &amp; Retail" sheetId="19" r:id="rId8"/>
    <sheet name="Banco CTT" sheetId="2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_________________________________AMO72" localSheetId="8">#REF!</definedName>
    <definedName name="__________________________________AMO72" localSheetId="3">#REF!</definedName>
    <definedName name="__________________________________AMO72" localSheetId="6">#REF!</definedName>
    <definedName name="__________________________________AMO72" localSheetId="2">#REF!</definedName>
    <definedName name="__________________________________AMO72" localSheetId="5">#REF!</definedName>
    <definedName name="__________________________________AMO72">#REF!</definedName>
    <definedName name="_________________________ewt45" localSheetId="8">#REF!</definedName>
    <definedName name="_________________________ewt45" localSheetId="3">#REF!</definedName>
    <definedName name="_________________________ewt45" localSheetId="6">#REF!</definedName>
    <definedName name="_________________________ewt45" localSheetId="2">#REF!</definedName>
    <definedName name="_________________________ewt45" localSheetId="5">#REF!</definedName>
    <definedName name="_________________________ewt45">#REF!</definedName>
    <definedName name="__AMO179">[1]Inmoamosap!$A$1:$G$37</definedName>
    <definedName name="__AMO72" localSheetId="8">#REF!</definedName>
    <definedName name="__AMO72" localSheetId="3">#REF!</definedName>
    <definedName name="__AMO72" localSheetId="6">#REF!</definedName>
    <definedName name="__AMO72" localSheetId="2">#REF!</definedName>
    <definedName name="__AMO72" localSheetId="5">#REF!</definedName>
    <definedName name="__AMO72">#REF!</definedName>
    <definedName name="__BAL01" localSheetId="8">#REF!</definedName>
    <definedName name="__BAL01" localSheetId="3">#REF!</definedName>
    <definedName name="__BAL01" localSheetId="6">#REF!</definedName>
    <definedName name="__BAL01" localSheetId="2">#REF!</definedName>
    <definedName name="__BAL01" localSheetId="5">#REF!</definedName>
    <definedName name="__BAL01">#REF!</definedName>
    <definedName name="__DAT1" localSheetId="8">#REF!</definedName>
    <definedName name="__DAT1" localSheetId="3">#REF!</definedName>
    <definedName name="__DAT1" localSheetId="6">#REF!</definedName>
    <definedName name="__DAT1" localSheetId="2">#REF!</definedName>
    <definedName name="__DAT1" localSheetId="5">#REF!</definedName>
    <definedName name="__DAT1">#REF!</definedName>
    <definedName name="__DAT10" localSheetId="8">#REF!</definedName>
    <definedName name="__DAT10" localSheetId="3">#REF!</definedName>
    <definedName name="__DAT10" localSheetId="6">#REF!</definedName>
    <definedName name="__DAT10" localSheetId="2">#REF!</definedName>
    <definedName name="__DAT10" localSheetId="5">#REF!</definedName>
    <definedName name="__DAT10">#REF!</definedName>
    <definedName name="__DAT11" localSheetId="8">#REF!</definedName>
    <definedName name="__DAT11" localSheetId="3">#REF!</definedName>
    <definedName name="__DAT11" localSheetId="6">#REF!</definedName>
    <definedName name="__DAT11" localSheetId="2">#REF!</definedName>
    <definedName name="__DAT11" localSheetId="5">#REF!</definedName>
    <definedName name="__DAT11">#REF!</definedName>
    <definedName name="__DAT12" localSheetId="8">#REF!</definedName>
    <definedName name="__DAT12" localSheetId="3">#REF!</definedName>
    <definedName name="__DAT12" localSheetId="6">#REF!</definedName>
    <definedName name="__DAT12" localSheetId="2">#REF!</definedName>
    <definedName name="__DAT12" localSheetId="5">#REF!</definedName>
    <definedName name="__DAT12">#REF!</definedName>
    <definedName name="__DAT13" localSheetId="8">#REF!</definedName>
    <definedName name="__DAT13" localSheetId="3">#REF!</definedName>
    <definedName name="__DAT13" localSheetId="6">#REF!</definedName>
    <definedName name="__DAT13" localSheetId="2">#REF!</definedName>
    <definedName name="__DAT13" localSheetId="5">#REF!</definedName>
    <definedName name="__DAT13">#REF!</definedName>
    <definedName name="__DAT14" localSheetId="8">[2]All!#REF!</definedName>
    <definedName name="__DAT14" localSheetId="3">[2]All!#REF!</definedName>
    <definedName name="__DAT14" localSheetId="6">[2]All!#REF!</definedName>
    <definedName name="__DAT14" localSheetId="2">[2]All!#REF!</definedName>
    <definedName name="__DAT14" localSheetId="5">[2]All!#REF!</definedName>
    <definedName name="__DAT14">[2]All!#REF!</definedName>
    <definedName name="__DAT15" localSheetId="8">[2]All!#REF!</definedName>
    <definedName name="__DAT15" localSheetId="3">[2]All!#REF!</definedName>
    <definedName name="__DAT15" localSheetId="6">[2]All!#REF!</definedName>
    <definedName name="__DAT15" localSheetId="2">[2]All!#REF!</definedName>
    <definedName name="__DAT15" localSheetId="5">[2]All!#REF!</definedName>
    <definedName name="__DAT15">[2]All!#REF!</definedName>
    <definedName name="__DAT16" localSheetId="8">[2]All!#REF!</definedName>
    <definedName name="__DAT16" localSheetId="3">[2]All!#REF!</definedName>
    <definedName name="__DAT16" localSheetId="6">[2]All!#REF!</definedName>
    <definedName name="__DAT16" localSheetId="2">[2]All!#REF!</definedName>
    <definedName name="__DAT16" localSheetId="5">[2]All!#REF!</definedName>
    <definedName name="__DAT16">[2]All!#REF!</definedName>
    <definedName name="__DAT17" localSheetId="8">[2]All!#REF!</definedName>
    <definedName name="__DAT17" localSheetId="3">[2]All!#REF!</definedName>
    <definedName name="__DAT17" localSheetId="6">[2]All!#REF!</definedName>
    <definedName name="__DAT17" localSheetId="2">[2]All!#REF!</definedName>
    <definedName name="__DAT17" localSheetId="5">[2]All!#REF!</definedName>
    <definedName name="__DAT17">[2]All!#REF!</definedName>
    <definedName name="__DAT18" localSheetId="8">[2]All!#REF!</definedName>
    <definedName name="__DAT18" localSheetId="3">[2]All!#REF!</definedName>
    <definedName name="__DAT18" localSheetId="6">[2]All!#REF!</definedName>
    <definedName name="__DAT18" localSheetId="2">[2]All!#REF!</definedName>
    <definedName name="__DAT18" localSheetId="5">[2]All!#REF!</definedName>
    <definedName name="__DAT18">[2]All!#REF!</definedName>
    <definedName name="__DAT19" localSheetId="8">[2]All!#REF!</definedName>
    <definedName name="__DAT19" localSheetId="3">[2]All!#REF!</definedName>
    <definedName name="__DAT19" localSheetId="6">[2]All!#REF!</definedName>
    <definedName name="__DAT19" localSheetId="2">[2]All!#REF!</definedName>
    <definedName name="__DAT19" localSheetId="5">[2]All!#REF!</definedName>
    <definedName name="__DAT19">[2]All!#REF!</definedName>
    <definedName name="__DAT2" localSheetId="8">#REF!</definedName>
    <definedName name="__DAT2" localSheetId="3">#REF!</definedName>
    <definedName name="__DAT2" localSheetId="6">#REF!</definedName>
    <definedName name="__DAT2" localSheetId="2">#REF!</definedName>
    <definedName name="__DAT2" localSheetId="5">#REF!</definedName>
    <definedName name="__DAT2">#REF!</definedName>
    <definedName name="__DAT20" localSheetId="8">#REF!</definedName>
    <definedName name="__DAT20" localSheetId="3">#REF!</definedName>
    <definedName name="__DAT20" localSheetId="6">#REF!</definedName>
    <definedName name="__DAT20" localSheetId="2">#REF!</definedName>
    <definedName name="__DAT20" localSheetId="5">#REF!</definedName>
    <definedName name="__DAT20">#REF!</definedName>
    <definedName name="__DAT21" localSheetId="8">#REF!</definedName>
    <definedName name="__DAT21" localSheetId="3">#REF!</definedName>
    <definedName name="__DAT21" localSheetId="6">#REF!</definedName>
    <definedName name="__DAT21" localSheetId="2">#REF!</definedName>
    <definedName name="__DAT21" localSheetId="5">#REF!</definedName>
    <definedName name="__DAT21">#REF!</definedName>
    <definedName name="__DAT22" localSheetId="8">#REF!</definedName>
    <definedName name="__DAT22" localSheetId="3">#REF!</definedName>
    <definedName name="__DAT22" localSheetId="6">#REF!</definedName>
    <definedName name="__DAT22" localSheetId="2">#REF!</definedName>
    <definedName name="__DAT22" localSheetId="5">#REF!</definedName>
    <definedName name="__DAT22">#REF!</definedName>
    <definedName name="__DAT23" localSheetId="8">#REF!</definedName>
    <definedName name="__DAT23" localSheetId="3">#REF!</definedName>
    <definedName name="__DAT23" localSheetId="6">#REF!</definedName>
    <definedName name="__DAT23" localSheetId="2">#REF!</definedName>
    <definedName name="__DAT23" localSheetId="5">#REF!</definedName>
    <definedName name="__DAT23">#REF!</definedName>
    <definedName name="__DAT24" localSheetId="8">[2]All!#REF!</definedName>
    <definedName name="__DAT24" localSheetId="3">[2]All!#REF!</definedName>
    <definedName name="__DAT24" localSheetId="6">[2]All!#REF!</definedName>
    <definedName name="__DAT24" localSheetId="2">[2]All!#REF!</definedName>
    <definedName name="__DAT24" localSheetId="5">[2]All!#REF!</definedName>
    <definedName name="__DAT24">[2]All!#REF!</definedName>
    <definedName name="__DAT25" localSheetId="8">#REF!</definedName>
    <definedName name="__DAT25" localSheetId="3">#REF!</definedName>
    <definedName name="__DAT25" localSheetId="6">#REF!</definedName>
    <definedName name="__DAT25" localSheetId="2">#REF!</definedName>
    <definedName name="__DAT25" localSheetId="5">#REF!</definedName>
    <definedName name="__DAT25">#REF!</definedName>
    <definedName name="__DAT26" localSheetId="8">[2]All!#REF!</definedName>
    <definedName name="__DAT26" localSheetId="3">[2]All!#REF!</definedName>
    <definedName name="__DAT26" localSheetId="6">[2]All!#REF!</definedName>
    <definedName name="__DAT26" localSheetId="2">[2]All!#REF!</definedName>
    <definedName name="__DAT26" localSheetId="5">[2]All!#REF!</definedName>
    <definedName name="__DAT26">[2]All!#REF!</definedName>
    <definedName name="__DAT3" localSheetId="8">#REF!</definedName>
    <definedName name="__DAT3" localSheetId="3">#REF!</definedName>
    <definedName name="__DAT3" localSheetId="6">#REF!</definedName>
    <definedName name="__DAT3" localSheetId="2">#REF!</definedName>
    <definedName name="__DAT3" localSheetId="5">#REF!</definedName>
    <definedName name="__DAT3">#REF!</definedName>
    <definedName name="__DAT4" localSheetId="8">#REF!</definedName>
    <definedName name="__DAT4" localSheetId="3">#REF!</definedName>
    <definedName name="__DAT4" localSheetId="6">#REF!</definedName>
    <definedName name="__DAT4" localSheetId="2">#REF!</definedName>
    <definedName name="__DAT4" localSheetId="5">#REF!</definedName>
    <definedName name="__DAT4">#REF!</definedName>
    <definedName name="__DAT5" localSheetId="8">#REF!</definedName>
    <definedName name="__DAT5" localSheetId="3">#REF!</definedName>
    <definedName name="__DAT5" localSheetId="6">#REF!</definedName>
    <definedName name="__DAT5" localSheetId="2">#REF!</definedName>
    <definedName name="__DAT5" localSheetId="5">#REF!</definedName>
    <definedName name="__DAT5">#REF!</definedName>
    <definedName name="__DAT6" localSheetId="8">#REF!</definedName>
    <definedName name="__DAT6" localSheetId="3">#REF!</definedName>
    <definedName name="__DAT6" localSheetId="6">#REF!</definedName>
    <definedName name="__DAT6" localSheetId="2">#REF!</definedName>
    <definedName name="__DAT6" localSheetId="5">#REF!</definedName>
    <definedName name="__DAT6">#REF!</definedName>
    <definedName name="__DAT7" localSheetId="8">#REF!</definedName>
    <definedName name="__DAT7" localSheetId="3">#REF!</definedName>
    <definedName name="__DAT7" localSheetId="6">#REF!</definedName>
    <definedName name="__DAT7" localSheetId="2">#REF!</definedName>
    <definedName name="__DAT7" localSheetId="5">#REF!</definedName>
    <definedName name="__DAT7">#REF!</definedName>
    <definedName name="__DAT8" localSheetId="8">#REF!</definedName>
    <definedName name="__DAT8" localSheetId="3">#REF!</definedName>
    <definedName name="__DAT8" localSheetId="6">#REF!</definedName>
    <definedName name="__DAT8" localSheetId="2">#REF!</definedName>
    <definedName name="__DAT8" localSheetId="5">#REF!</definedName>
    <definedName name="__DAT8">#REF!</definedName>
    <definedName name="__DAT9" localSheetId="8">#REF!</definedName>
    <definedName name="__DAT9" localSheetId="3">#REF!</definedName>
    <definedName name="__DAT9" localSheetId="6">#REF!</definedName>
    <definedName name="__DAT9" localSheetId="2">#REF!</definedName>
    <definedName name="__DAT9" localSheetId="5">#REF!</definedName>
    <definedName name="__DAT9">#REF!</definedName>
    <definedName name="__est1" localSheetId="8">#REF!</definedName>
    <definedName name="__est1" localSheetId="3">#REF!</definedName>
    <definedName name="__est1" localSheetId="6">#REF!</definedName>
    <definedName name="__est1" localSheetId="2">#REF!</definedName>
    <definedName name="__est1" localSheetId="5">#REF!</definedName>
    <definedName name="__est1">#REF!</definedName>
    <definedName name="__fim2" localSheetId="8">#REF!</definedName>
    <definedName name="__fim2" localSheetId="3">#REF!</definedName>
    <definedName name="__fim2" localSheetId="6">#REF!</definedName>
    <definedName name="__fim2" localSheetId="2">#REF!</definedName>
    <definedName name="__fim2" localSheetId="5">#REF!</definedName>
    <definedName name="__fim2">#REF!</definedName>
    <definedName name="__lop2" localSheetId="0" hidden="1">{#N/A,#N/A,TRUE,"cover";#N/A,#N/A,TRUE,"trading";#N/A,#N/A,TRUE,"industry landscape";#N/A,#N/A,TRUE,"market comm";#N/A,#N/A,TRUE,"price perf";#N/A,#N/A,TRUE,"institutional changes";#N/A,#N/A,TRUE,"DOB"}</definedName>
    <definedName name="__lop2" localSheetId="4" hidden="1">{#N/A,#N/A,TRUE,"cover";#N/A,#N/A,TRUE,"trading";#N/A,#N/A,TRUE,"industry landscape";#N/A,#N/A,TRUE,"market comm";#N/A,#N/A,TRUE,"price perf";#N/A,#N/A,TRUE,"institutional changes";#N/A,#N/A,TRUE,"DOB"}</definedName>
    <definedName name="__lop2" hidden="1">{#N/A,#N/A,TRUE,"cover";#N/A,#N/A,TRUE,"trading";#N/A,#N/A,TRUE,"industry landscape";#N/A,#N/A,TRUE,"market comm";#N/A,#N/A,TRUE,"price perf";#N/A,#N/A,TRUE,"institutional changes";#N/A,#N/A,TRUE,"DOB"}</definedName>
    <definedName name="__pr1" localSheetId="8">#REF!</definedName>
    <definedName name="__pr1" localSheetId="3">#REF!</definedName>
    <definedName name="__pr1" localSheetId="6">#REF!</definedName>
    <definedName name="__pr1" localSheetId="2">#REF!</definedName>
    <definedName name="__pr1" localSheetId="5">#REF!</definedName>
    <definedName name="__pr1">#REF!</definedName>
    <definedName name="__rrr2" localSheetId="0" hidden="1">{#N/A,#N/A,FALSE,"cover";#N/A,#N/A,FALSE,"Title page";#N/A,#N/A,FALSE,"DOB";#N/A,#N/A,FALSE,"dob alpha";#N/A,#N/A,FALSE,"chages";#N/A,#N/A,FALSE,"shareholder characteristics";#N/A,#N/A,FALSE,"CarsonStyles"}</definedName>
    <definedName name="__rrr2" localSheetId="4" hidden="1">{#N/A,#N/A,FALSE,"cover";#N/A,#N/A,FALSE,"Title page";#N/A,#N/A,FALSE,"DOB";#N/A,#N/A,FALSE,"dob alpha";#N/A,#N/A,FALSE,"chages";#N/A,#N/A,FALSE,"shareholder characteristics";#N/A,#N/A,FALSE,"CarsonStyles"}</definedName>
    <definedName name="__rrr2" hidden="1">{#N/A,#N/A,FALSE,"cover";#N/A,#N/A,FALSE,"Title page";#N/A,#N/A,FALSE,"DOB";#N/A,#N/A,FALSE,"dob alpha";#N/A,#N/A,FALSE,"chages";#N/A,#N/A,FALSE,"shareholder characteristics";#N/A,#N/A,FALSE,"CarsonStyles"}</definedName>
    <definedName name="__TBL2">[3]TBL!$A$2:$H$86</definedName>
    <definedName name="__tot1" localSheetId="8">[4]BAL!#REF!</definedName>
    <definedName name="__tot1" localSheetId="3">[4]BAL!#REF!</definedName>
    <definedName name="__tot1" localSheetId="6">[4]BAL!#REF!</definedName>
    <definedName name="__tot1" localSheetId="2">[4]BAL!#REF!</definedName>
    <definedName name="__tot1" localSheetId="5">[4]BAL!#REF!</definedName>
    <definedName name="__tot1">[4]BAL!#REF!</definedName>
    <definedName name="__tot2" localSheetId="8">[4]BAL!#REF!</definedName>
    <definedName name="__tot2" localSheetId="3">[4]BAL!#REF!</definedName>
    <definedName name="__tot2" localSheetId="6">[4]BAL!#REF!</definedName>
    <definedName name="__tot2" localSheetId="2">[4]BAL!#REF!</definedName>
    <definedName name="__tot2" localSheetId="5">[4]BAL!#REF!</definedName>
    <definedName name="__tot2">[4]BAL!#REF!</definedName>
    <definedName name="__tot3" localSheetId="8">[4]BAL!#REF!</definedName>
    <definedName name="__tot3" localSheetId="3">[4]BAL!#REF!</definedName>
    <definedName name="__tot3" localSheetId="6">[4]BAL!#REF!</definedName>
    <definedName name="__tot3" localSheetId="2">[4]BAL!#REF!</definedName>
    <definedName name="__tot3" localSheetId="5">[4]BAL!#REF!</definedName>
    <definedName name="__tot3">[4]BAL!#REF!</definedName>
    <definedName name="__tot4" localSheetId="8">[4]BAL!#REF!</definedName>
    <definedName name="__tot4" localSheetId="3">[4]BAL!#REF!</definedName>
    <definedName name="__tot4" localSheetId="6">[4]BAL!#REF!</definedName>
    <definedName name="__tot4" localSheetId="2">[4]BAL!#REF!</definedName>
    <definedName name="__tot4" localSheetId="5">[4]BAL!#REF!</definedName>
    <definedName name="__tot4">[4]BAL!#REF!</definedName>
    <definedName name="__tot5" localSheetId="8">[4]BAL!#REF!</definedName>
    <definedName name="__tot5" localSheetId="3">[4]BAL!#REF!</definedName>
    <definedName name="__tot5" localSheetId="6">[4]BAL!#REF!</definedName>
    <definedName name="__tot5" localSheetId="2">[4]BAL!#REF!</definedName>
    <definedName name="__tot5" localSheetId="5">[4]BAL!#REF!</definedName>
    <definedName name="__tot5">[4]BAL!#REF!</definedName>
    <definedName name="__tot6" localSheetId="8">[4]BAL!#REF!</definedName>
    <definedName name="__tot6" localSheetId="3">[4]BAL!#REF!</definedName>
    <definedName name="__tot6" localSheetId="6">[4]BAL!#REF!</definedName>
    <definedName name="__tot6" localSheetId="2">[4]BAL!#REF!</definedName>
    <definedName name="__tot6" localSheetId="5">[4]BAL!#REF!</definedName>
    <definedName name="__tot6">[4]BAL!#REF!</definedName>
    <definedName name="__tot7" localSheetId="8">[4]BAL!#REF!</definedName>
    <definedName name="__tot7" localSheetId="3">[4]BAL!#REF!</definedName>
    <definedName name="__tot7" localSheetId="6">[4]BAL!#REF!</definedName>
    <definedName name="__tot7" localSheetId="2">[4]BAL!#REF!</definedName>
    <definedName name="__tot7" localSheetId="5">[4]BAL!#REF!</definedName>
    <definedName name="__tot7">[4]BAL!#REF!</definedName>
    <definedName name="__tot8" localSheetId="8">[4]BAL!#REF!</definedName>
    <definedName name="__tot8" localSheetId="3">[4]BAL!#REF!</definedName>
    <definedName name="__tot8" localSheetId="6">[4]BAL!#REF!</definedName>
    <definedName name="__tot8" localSheetId="2">[4]BAL!#REF!</definedName>
    <definedName name="__tot8" localSheetId="5">[4]BAL!#REF!</definedName>
    <definedName name="__tot8">[4]BAL!#REF!</definedName>
    <definedName name="_25185_07.XLS" localSheetId="8">#REF!</definedName>
    <definedName name="_25185_07.XLS" localSheetId="3">#REF!</definedName>
    <definedName name="_25185_07.XLS" localSheetId="6">#REF!</definedName>
    <definedName name="_25185_07.XLS" localSheetId="2">#REF!</definedName>
    <definedName name="_25185_07.XLS" localSheetId="5">#REF!</definedName>
    <definedName name="_25185_07.XLS">#REF!</definedName>
    <definedName name="_25185_08.XLS" localSheetId="8">#REF!</definedName>
    <definedName name="_25185_08.XLS" localSheetId="3">#REF!</definedName>
    <definedName name="_25185_08.XLS" localSheetId="6">#REF!</definedName>
    <definedName name="_25185_08.XLS" localSheetId="2">#REF!</definedName>
    <definedName name="_25185_08.XLS" localSheetId="5">#REF!</definedName>
    <definedName name="_25185_08.XLS">#REF!</definedName>
    <definedName name="_a1" localSheetId="8">#REF!</definedName>
    <definedName name="_a1" localSheetId="3">#REF!</definedName>
    <definedName name="_a1" localSheetId="6">#REF!</definedName>
    <definedName name="_a1" localSheetId="2">#REF!</definedName>
    <definedName name="_a1" localSheetId="5">#REF!</definedName>
    <definedName name="_a1">#REF!</definedName>
    <definedName name="_AMO179">[1]Inmoamosap!$A$1:$G$37</definedName>
    <definedName name="_AMO72" localSheetId="8">#REF!</definedName>
    <definedName name="_AMO72" localSheetId="3">#REF!</definedName>
    <definedName name="_AMO72" localSheetId="6">#REF!</definedName>
    <definedName name="_AMO72" localSheetId="2">#REF!</definedName>
    <definedName name="_AMO72" localSheetId="5">#REF!</definedName>
    <definedName name="_AMO72">#REF!</definedName>
    <definedName name="_BAL01" localSheetId="8">#REF!</definedName>
    <definedName name="_BAL01" localSheetId="3">#REF!</definedName>
    <definedName name="_BAL01" localSheetId="6">#REF!</definedName>
    <definedName name="_BAL01" localSheetId="2">#REF!</definedName>
    <definedName name="_BAL01" localSheetId="5">#REF!</definedName>
    <definedName name="_BAL01">#REF!</definedName>
    <definedName name="_bdm.3C1C8805D7004D699FDDB8ECEA1688A7.edm" hidden="1">[5]ByCountryBar!$A:$IV</definedName>
    <definedName name="_CRE" localSheetId="8">[2]All!#REF!</definedName>
    <definedName name="_CRE" localSheetId="3">[2]All!#REF!</definedName>
    <definedName name="_CRE" localSheetId="6">[2]All!#REF!</definedName>
    <definedName name="_CRE" localSheetId="2">[2]All!#REF!</definedName>
    <definedName name="_CRE" localSheetId="5">[2]All!#REF!</definedName>
    <definedName name="_CRE">[2]All!#REF!</definedName>
    <definedName name="_DAT1" localSheetId="8">#REF!</definedName>
    <definedName name="_DAT1" localSheetId="3">#REF!</definedName>
    <definedName name="_DAT1" localSheetId="6">#REF!</definedName>
    <definedName name="_DAT1" localSheetId="2">#REF!</definedName>
    <definedName name="_DAT1" localSheetId="5">#REF!</definedName>
    <definedName name="_DAT1">#REF!</definedName>
    <definedName name="_DAT10" localSheetId="8">#REF!</definedName>
    <definedName name="_DAT10" localSheetId="3">#REF!</definedName>
    <definedName name="_DAT10" localSheetId="6">#REF!</definedName>
    <definedName name="_DAT10" localSheetId="2">#REF!</definedName>
    <definedName name="_DAT10" localSheetId="5">#REF!</definedName>
    <definedName name="_DAT10">#REF!</definedName>
    <definedName name="_DAT11" localSheetId="8">#REF!</definedName>
    <definedName name="_DAT11" localSheetId="3">#REF!</definedName>
    <definedName name="_DAT11" localSheetId="6">#REF!</definedName>
    <definedName name="_DAT11" localSheetId="2">#REF!</definedName>
    <definedName name="_DAT11" localSheetId="5">#REF!</definedName>
    <definedName name="_DAT11">#REF!</definedName>
    <definedName name="_DAT12" localSheetId="8">#REF!</definedName>
    <definedName name="_DAT12" localSheetId="3">#REF!</definedName>
    <definedName name="_DAT12" localSheetId="6">#REF!</definedName>
    <definedName name="_DAT12" localSheetId="2">#REF!</definedName>
    <definedName name="_DAT12" localSheetId="5">#REF!</definedName>
    <definedName name="_DAT12">#REF!</definedName>
    <definedName name="_DAT13" localSheetId="8">#REF!</definedName>
    <definedName name="_DAT13" localSheetId="3">#REF!</definedName>
    <definedName name="_DAT13" localSheetId="6">#REF!</definedName>
    <definedName name="_DAT13" localSheetId="2">#REF!</definedName>
    <definedName name="_DAT13" localSheetId="5">#REF!</definedName>
    <definedName name="_DAT13">#REF!</definedName>
    <definedName name="_DAT14" localSheetId="8">[2]All!#REF!</definedName>
    <definedName name="_DAT14" localSheetId="3">[2]All!#REF!</definedName>
    <definedName name="_DAT14" localSheetId="6">[2]All!#REF!</definedName>
    <definedName name="_DAT14" localSheetId="2">[2]All!#REF!</definedName>
    <definedName name="_DAT14" localSheetId="5">[2]All!#REF!</definedName>
    <definedName name="_DAT14">[2]All!#REF!</definedName>
    <definedName name="_DAT15" localSheetId="8">[2]All!#REF!</definedName>
    <definedName name="_DAT15" localSheetId="3">[2]All!#REF!</definedName>
    <definedName name="_DAT15" localSheetId="6">[2]All!#REF!</definedName>
    <definedName name="_DAT15" localSheetId="2">[2]All!#REF!</definedName>
    <definedName name="_DAT15" localSheetId="5">[2]All!#REF!</definedName>
    <definedName name="_DAT15">[2]All!#REF!</definedName>
    <definedName name="_DAT16" localSheetId="8">[2]All!#REF!</definedName>
    <definedName name="_DAT16" localSheetId="3">[2]All!#REF!</definedName>
    <definedName name="_DAT16" localSheetId="6">[2]All!#REF!</definedName>
    <definedName name="_DAT16" localSheetId="2">[2]All!#REF!</definedName>
    <definedName name="_DAT16" localSheetId="5">[2]All!#REF!</definedName>
    <definedName name="_DAT16">[2]All!#REF!</definedName>
    <definedName name="_DAT17" localSheetId="8">[2]All!#REF!</definedName>
    <definedName name="_DAT17" localSheetId="3">[2]All!#REF!</definedName>
    <definedName name="_DAT17" localSheetId="6">[2]All!#REF!</definedName>
    <definedName name="_DAT17" localSheetId="2">[2]All!#REF!</definedName>
    <definedName name="_DAT17" localSheetId="5">[2]All!#REF!</definedName>
    <definedName name="_DAT17">[2]All!#REF!</definedName>
    <definedName name="_DAT18" localSheetId="8">[2]All!#REF!</definedName>
    <definedName name="_DAT18" localSheetId="3">[2]All!#REF!</definedName>
    <definedName name="_DAT18" localSheetId="6">[2]All!#REF!</definedName>
    <definedName name="_DAT18" localSheetId="2">[2]All!#REF!</definedName>
    <definedName name="_DAT18" localSheetId="5">[2]All!#REF!</definedName>
    <definedName name="_DAT18">[2]All!#REF!</definedName>
    <definedName name="_DAT19" localSheetId="8">[2]All!#REF!</definedName>
    <definedName name="_DAT19" localSheetId="3">[2]All!#REF!</definedName>
    <definedName name="_DAT19" localSheetId="6">[2]All!#REF!</definedName>
    <definedName name="_DAT19" localSheetId="2">[2]All!#REF!</definedName>
    <definedName name="_DAT19" localSheetId="5">[2]All!#REF!</definedName>
    <definedName name="_DAT19">[2]All!#REF!</definedName>
    <definedName name="_DAT2" localSheetId="8">#REF!</definedName>
    <definedName name="_DAT2" localSheetId="3">#REF!</definedName>
    <definedName name="_DAT2" localSheetId="6">#REF!</definedName>
    <definedName name="_DAT2" localSheetId="2">#REF!</definedName>
    <definedName name="_DAT2" localSheetId="5">#REF!</definedName>
    <definedName name="_DAT2">#REF!</definedName>
    <definedName name="_DAT20" localSheetId="8">#REF!</definedName>
    <definedName name="_DAT20" localSheetId="3">#REF!</definedName>
    <definedName name="_DAT20" localSheetId="6">#REF!</definedName>
    <definedName name="_DAT20" localSheetId="2">#REF!</definedName>
    <definedName name="_DAT20" localSheetId="5">#REF!</definedName>
    <definedName name="_DAT20">#REF!</definedName>
    <definedName name="_DAT21" localSheetId="8">#REF!</definedName>
    <definedName name="_DAT21" localSheetId="3">#REF!</definedName>
    <definedName name="_DAT21" localSheetId="6">#REF!</definedName>
    <definedName name="_DAT21" localSheetId="2">#REF!</definedName>
    <definedName name="_DAT21" localSheetId="5">#REF!</definedName>
    <definedName name="_DAT21">#REF!</definedName>
    <definedName name="_DAT22" localSheetId="8">#REF!</definedName>
    <definedName name="_DAT22" localSheetId="3">#REF!</definedName>
    <definedName name="_DAT22" localSheetId="6">#REF!</definedName>
    <definedName name="_DAT22" localSheetId="2">#REF!</definedName>
    <definedName name="_DAT22" localSheetId="5">#REF!</definedName>
    <definedName name="_DAT22">#REF!</definedName>
    <definedName name="_DAT23" localSheetId="8">#REF!</definedName>
    <definedName name="_DAT23" localSheetId="3">#REF!</definedName>
    <definedName name="_DAT23" localSheetId="6">#REF!</definedName>
    <definedName name="_DAT23" localSheetId="2">#REF!</definedName>
    <definedName name="_DAT23" localSheetId="5">#REF!</definedName>
    <definedName name="_DAT23">#REF!</definedName>
    <definedName name="_DAT24" localSheetId="8">[2]All!#REF!</definedName>
    <definedName name="_DAT24" localSheetId="3">[2]All!#REF!</definedName>
    <definedName name="_DAT24" localSheetId="6">[2]All!#REF!</definedName>
    <definedName name="_DAT24" localSheetId="2">[2]All!#REF!</definedName>
    <definedName name="_DAT24" localSheetId="5">[2]All!#REF!</definedName>
    <definedName name="_DAT24">[2]All!#REF!</definedName>
    <definedName name="_DAT25" localSheetId="8">#REF!</definedName>
    <definedName name="_DAT25" localSheetId="3">#REF!</definedName>
    <definedName name="_DAT25" localSheetId="6">#REF!</definedName>
    <definedName name="_DAT25" localSheetId="2">#REF!</definedName>
    <definedName name="_DAT25" localSheetId="5">#REF!</definedName>
    <definedName name="_DAT25">#REF!</definedName>
    <definedName name="_DAT26" localSheetId="8">[2]All!#REF!</definedName>
    <definedName name="_DAT26" localSheetId="3">[2]All!#REF!</definedName>
    <definedName name="_DAT26" localSheetId="6">[2]All!#REF!</definedName>
    <definedName name="_DAT26" localSheetId="2">[2]All!#REF!</definedName>
    <definedName name="_DAT26" localSheetId="5">[2]All!#REF!</definedName>
    <definedName name="_DAT26">[2]All!#REF!</definedName>
    <definedName name="_DAT3" localSheetId="8">#REF!</definedName>
    <definedName name="_DAT3" localSheetId="3">#REF!</definedName>
    <definedName name="_DAT3" localSheetId="6">#REF!</definedName>
    <definedName name="_DAT3" localSheetId="2">#REF!</definedName>
    <definedName name="_DAT3" localSheetId="5">#REF!</definedName>
    <definedName name="_DAT3">#REF!</definedName>
    <definedName name="_DAT4" localSheetId="8">#REF!</definedName>
    <definedName name="_DAT4" localSheetId="3">#REF!</definedName>
    <definedName name="_DAT4" localSheetId="6">#REF!</definedName>
    <definedName name="_DAT4" localSheetId="2">#REF!</definedName>
    <definedName name="_DAT4" localSheetId="5">#REF!</definedName>
    <definedName name="_DAT4">#REF!</definedName>
    <definedName name="_DAT5" localSheetId="8">#REF!</definedName>
    <definedName name="_DAT5" localSheetId="3">#REF!</definedName>
    <definedName name="_DAT5" localSheetId="6">#REF!</definedName>
    <definedName name="_DAT5" localSheetId="2">#REF!</definedName>
    <definedName name="_DAT5" localSheetId="5">#REF!</definedName>
    <definedName name="_DAT5">#REF!</definedName>
    <definedName name="_DAT6" localSheetId="8">#REF!</definedName>
    <definedName name="_DAT6" localSheetId="3">#REF!</definedName>
    <definedName name="_DAT6" localSheetId="6">#REF!</definedName>
    <definedName name="_DAT6" localSheetId="2">#REF!</definedName>
    <definedName name="_DAT6" localSheetId="5">#REF!</definedName>
    <definedName name="_DAT6">#REF!</definedName>
    <definedName name="_DAT7" localSheetId="8">#REF!</definedName>
    <definedName name="_DAT7" localSheetId="3">#REF!</definedName>
    <definedName name="_DAT7" localSheetId="6">#REF!</definedName>
    <definedName name="_DAT7" localSheetId="2">#REF!</definedName>
    <definedName name="_DAT7" localSheetId="5">#REF!</definedName>
    <definedName name="_DAT7">#REF!</definedName>
    <definedName name="_DAT8" localSheetId="8">#REF!</definedName>
    <definedName name="_DAT8" localSheetId="3">#REF!</definedName>
    <definedName name="_DAT8" localSheetId="6">#REF!</definedName>
    <definedName name="_DAT8" localSheetId="2">#REF!</definedName>
    <definedName name="_DAT8" localSheetId="5">#REF!</definedName>
    <definedName name="_DAT8">#REF!</definedName>
    <definedName name="_DAT9" localSheetId="8">#REF!</definedName>
    <definedName name="_DAT9" localSheetId="3">#REF!</definedName>
    <definedName name="_DAT9" localSheetId="6">#REF!</definedName>
    <definedName name="_DAT9" localSheetId="2">#REF!</definedName>
    <definedName name="_DAT9" localSheetId="5">#REF!</definedName>
    <definedName name="_DAT9">#REF!</definedName>
    <definedName name="_est1" localSheetId="8">#REF!</definedName>
    <definedName name="_est1" localSheetId="3">#REF!</definedName>
    <definedName name="_est1" localSheetId="6">#REF!</definedName>
    <definedName name="_est1" localSheetId="2">#REF!</definedName>
    <definedName name="_est1" localSheetId="5">#REF!</definedName>
    <definedName name="_est1">#REF!</definedName>
    <definedName name="_ewt45" localSheetId="8">#REF!</definedName>
    <definedName name="_ewt45" localSheetId="3">#REF!</definedName>
    <definedName name="_ewt45" localSheetId="6">#REF!</definedName>
    <definedName name="_ewt45" localSheetId="2">#REF!</definedName>
    <definedName name="_ewt45" localSheetId="5">#REF!</definedName>
    <definedName name="_ewt45">#REF!</definedName>
    <definedName name="_xlnm._FilterDatabase" localSheetId="8" hidden="1">#REF!</definedName>
    <definedName name="_xlnm._FilterDatabase" localSheetId="3" hidden="1">#REF!</definedName>
    <definedName name="_xlnm._FilterDatabase" localSheetId="6" hidden="1">#REF!</definedName>
    <definedName name="_xlnm._FilterDatabase" localSheetId="2" hidden="1">#REF!</definedName>
    <definedName name="_xlnm._FilterDatabase" localSheetId="5" hidden="1">#REF!</definedName>
    <definedName name="_xlnm._FilterDatabase" hidden="1">#REF!</definedName>
    <definedName name="_fim2" localSheetId="8">#REF!</definedName>
    <definedName name="_fim2" localSheetId="3">#REF!</definedName>
    <definedName name="_fim2" localSheetId="6">#REF!</definedName>
    <definedName name="_fim2" localSheetId="2">#REF!</definedName>
    <definedName name="_fim2" localSheetId="5">#REF!</definedName>
    <definedName name="_fim2">#REF!</definedName>
    <definedName name="_lop2" localSheetId="0" hidden="1">{#N/A,#N/A,TRUE,"cover";#N/A,#N/A,TRUE,"trading";#N/A,#N/A,TRUE,"industry landscape";#N/A,#N/A,TRUE,"market comm";#N/A,#N/A,TRUE,"price perf";#N/A,#N/A,TRUE,"institutional changes";#N/A,#N/A,TRUE,"DOB"}</definedName>
    <definedName name="_lop2" localSheetId="4" hidden="1">{#N/A,#N/A,TRUE,"cover";#N/A,#N/A,TRUE,"trading";#N/A,#N/A,TRUE,"industry landscape";#N/A,#N/A,TRUE,"market comm";#N/A,#N/A,TRUE,"price perf";#N/A,#N/A,TRUE,"institutional changes";#N/A,#N/A,TRUE,"DOB"}</definedName>
    <definedName name="_lop2" hidden="1">{#N/A,#N/A,TRUE,"cover";#N/A,#N/A,TRUE,"trading";#N/A,#N/A,TRUE,"industry landscape";#N/A,#N/A,TRUE,"market comm";#N/A,#N/A,TRUE,"price perf";#N/A,#N/A,TRUE,"institutional changes";#N/A,#N/A,TRUE,"DOB"}</definedName>
    <definedName name="_pr1" localSheetId="8">#REF!</definedName>
    <definedName name="_pr1" localSheetId="3">#REF!</definedName>
    <definedName name="_pr1" localSheetId="6">#REF!</definedName>
    <definedName name="_pr1" localSheetId="2">#REF!</definedName>
    <definedName name="_pr1" localSheetId="5">#REF!</definedName>
    <definedName name="_pr1">#REF!</definedName>
    <definedName name="_rrr2" localSheetId="0" hidden="1">{#N/A,#N/A,FALSE,"cover";#N/A,#N/A,FALSE,"Title page";#N/A,#N/A,FALSE,"DOB";#N/A,#N/A,FALSE,"dob alpha";#N/A,#N/A,FALSE,"chages";#N/A,#N/A,FALSE,"shareholder characteristics";#N/A,#N/A,FALSE,"CarsonStyles"}</definedName>
    <definedName name="_rrr2" localSheetId="4" hidden="1">{#N/A,#N/A,FALSE,"cover";#N/A,#N/A,FALSE,"Title page";#N/A,#N/A,FALSE,"DOB";#N/A,#N/A,FALSE,"dob alpha";#N/A,#N/A,FALSE,"chages";#N/A,#N/A,FALSE,"shareholder characteristics";#N/A,#N/A,FALSE,"CarsonStyles"}</definedName>
    <definedName name="_rrr2" hidden="1">{#N/A,#N/A,FALSE,"cover";#N/A,#N/A,FALSE,"Title page";#N/A,#N/A,FALSE,"DOB";#N/A,#N/A,FALSE,"dob alpha";#N/A,#N/A,FALSE,"chages";#N/A,#N/A,FALSE,"shareholder characteristics";#N/A,#N/A,FALSE,"CarsonStyles"}</definedName>
    <definedName name="_TBL2">[3]TBL!$A$2:$H$86</definedName>
    <definedName name="_tot1" localSheetId="8">[4]BAL!#REF!</definedName>
    <definedName name="_tot1" localSheetId="3">[4]BAL!#REF!</definedName>
    <definedName name="_tot1" localSheetId="6">[4]BAL!#REF!</definedName>
    <definedName name="_tot1" localSheetId="2">[4]BAL!#REF!</definedName>
    <definedName name="_tot1" localSheetId="5">[4]BAL!#REF!</definedName>
    <definedName name="_tot1">[4]BAL!#REF!</definedName>
    <definedName name="_tot2" localSheetId="8">[4]BAL!#REF!</definedName>
    <definedName name="_tot2" localSheetId="3">[4]BAL!#REF!</definedName>
    <definedName name="_tot2" localSheetId="6">[4]BAL!#REF!</definedName>
    <definedName name="_tot2" localSheetId="2">[4]BAL!#REF!</definedName>
    <definedName name="_tot2" localSheetId="5">[4]BAL!#REF!</definedName>
    <definedName name="_tot2">[4]BAL!#REF!</definedName>
    <definedName name="_tot3" localSheetId="8">[4]BAL!#REF!</definedName>
    <definedName name="_tot3" localSheetId="3">[4]BAL!#REF!</definedName>
    <definedName name="_tot3" localSheetId="6">[4]BAL!#REF!</definedName>
    <definedName name="_tot3" localSheetId="2">[4]BAL!#REF!</definedName>
    <definedName name="_tot3" localSheetId="5">[4]BAL!#REF!</definedName>
    <definedName name="_tot3">[4]BAL!#REF!</definedName>
    <definedName name="_tot4" localSheetId="8">[4]BAL!#REF!</definedName>
    <definedName name="_tot4" localSheetId="3">[4]BAL!#REF!</definedName>
    <definedName name="_tot4" localSheetId="6">[4]BAL!#REF!</definedName>
    <definedName name="_tot4" localSheetId="2">[4]BAL!#REF!</definedName>
    <definedName name="_tot4" localSheetId="5">[4]BAL!#REF!</definedName>
    <definedName name="_tot4">[4]BAL!#REF!</definedName>
    <definedName name="_tot5" localSheetId="8">[4]BAL!#REF!</definedName>
    <definedName name="_tot5" localSheetId="3">[4]BAL!#REF!</definedName>
    <definedName name="_tot5" localSheetId="6">[4]BAL!#REF!</definedName>
    <definedName name="_tot5" localSheetId="2">[4]BAL!#REF!</definedName>
    <definedName name="_tot5" localSheetId="5">[4]BAL!#REF!</definedName>
    <definedName name="_tot5">[4]BAL!#REF!</definedName>
    <definedName name="_tot6" localSheetId="8">[4]BAL!#REF!</definedName>
    <definedName name="_tot6" localSheetId="3">[4]BAL!#REF!</definedName>
    <definedName name="_tot6" localSheetId="6">[4]BAL!#REF!</definedName>
    <definedName name="_tot6" localSheetId="2">[4]BAL!#REF!</definedName>
    <definedName name="_tot6" localSheetId="5">[4]BAL!#REF!</definedName>
    <definedName name="_tot6">[4]BAL!#REF!</definedName>
    <definedName name="_tot7" localSheetId="8">[4]BAL!#REF!</definedName>
    <definedName name="_tot7" localSheetId="3">[4]BAL!#REF!</definedName>
    <definedName name="_tot7" localSheetId="6">[4]BAL!#REF!</definedName>
    <definedName name="_tot7" localSheetId="2">[4]BAL!#REF!</definedName>
    <definedName name="_tot7" localSheetId="5">[4]BAL!#REF!</definedName>
    <definedName name="_tot7">[4]BAL!#REF!</definedName>
    <definedName name="_tot8" localSheetId="8">[4]BAL!#REF!</definedName>
    <definedName name="_tot8" localSheetId="3">[4]BAL!#REF!</definedName>
    <definedName name="_tot8" localSheetId="6">[4]BAL!#REF!</definedName>
    <definedName name="_tot8" localSheetId="2">[4]BAL!#REF!</definedName>
    <definedName name="_tot8" localSheetId="5">[4]BAL!#REF!</definedName>
    <definedName name="_tot8">[4]BAL!#REF!</definedName>
    <definedName name="A">#N/A</definedName>
    <definedName name="aas" localSheetId="8">#REF!</definedName>
    <definedName name="aas" localSheetId="3">#REF!</definedName>
    <definedName name="aas" localSheetId="6">#REF!</definedName>
    <definedName name="aas" localSheetId="2">#REF!</definedName>
    <definedName name="aas" localSheetId="5">#REF!</definedName>
    <definedName name="aas">#REF!</definedName>
    <definedName name="AB" localSheetId="8">#REF!</definedName>
    <definedName name="AB" localSheetId="3">#REF!</definedName>
    <definedName name="AB" localSheetId="6">#REF!</definedName>
    <definedName name="AB" localSheetId="2">#REF!</definedName>
    <definedName name="AB" localSheetId="5">#REF!</definedName>
    <definedName name="AB">#REF!</definedName>
    <definedName name="abr" localSheetId="8">[6]Trafego_2013!#REF!</definedName>
    <definedName name="abr" localSheetId="3">[6]Trafego_2013!#REF!</definedName>
    <definedName name="abr" localSheetId="6">[6]Trafego_2013!#REF!</definedName>
    <definedName name="abr" localSheetId="2">[6]Trafego_2013!#REF!</definedName>
    <definedName name="abr" localSheetId="5">[6]Trafego_2013!#REF!</definedName>
    <definedName name="abr">[6]Trafego_2013!#REF!</definedName>
    <definedName name="abrr" localSheetId="8">[7]Receita_2013!#REF!</definedName>
    <definedName name="abrr" localSheetId="3">[7]Receita_2013!#REF!</definedName>
    <definedName name="abrr" localSheetId="6">[7]Receita_2013!#REF!</definedName>
    <definedName name="abrr" localSheetId="2">[7]Receita_2013!#REF!</definedName>
    <definedName name="abrr" localSheetId="5">[7]Receita_2013!#REF!</definedName>
    <definedName name="abrr">[7]Receita_2013!#REF!</definedName>
    <definedName name="ACCESS" localSheetId="8">#REF!</definedName>
    <definedName name="ACCESS" localSheetId="3">#REF!</definedName>
    <definedName name="ACCESS" localSheetId="6">#REF!</definedName>
    <definedName name="ACCESS" localSheetId="2">#REF!</definedName>
    <definedName name="ACCESS" localSheetId="5">#REF!</definedName>
    <definedName name="ACCESS">#REF!</definedName>
    <definedName name="Administrativo" localSheetId="8">'[8]42'!#REF!</definedName>
    <definedName name="Administrativo" localSheetId="3">'[8]42'!#REF!</definedName>
    <definedName name="Administrativo" localSheetId="6">'[8]42'!#REF!</definedName>
    <definedName name="Administrativo" localSheetId="2">'[8]42'!#REF!</definedName>
    <definedName name="Administrativo" localSheetId="5">'[8]42'!#REF!</definedName>
    <definedName name="Administrativo">'[8]42'!#REF!</definedName>
    <definedName name="Administrativo2" localSheetId="8">'[8]42'!#REF!</definedName>
    <definedName name="Administrativo2" localSheetId="3">'[8]42'!#REF!</definedName>
    <definedName name="Administrativo2" localSheetId="6">'[8]42'!#REF!</definedName>
    <definedName name="Administrativo2" localSheetId="2">'[8]42'!#REF!</definedName>
    <definedName name="Administrativo2" localSheetId="5">'[8]42'!#REF!</definedName>
    <definedName name="Administrativo2">'[8]42'!#REF!</definedName>
    <definedName name="adsfet" localSheetId="8">#REF!</definedName>
    <definedName name="adsfet" localSheetId="3">#REF!</definedName>
    <definedName name="adsfet" localSheetId="6">#REF!</definedName>
    <definedName name="adsfet" localSheetId="2">#REF!</definedName>
    <definedName name="adsfet" localSheetId="5">#REF!</definedName>
    <definedName name="adsfet">#REF!</definedName>
    <definedName name="adsfewew" localSheetId="8">#REF!</definedName>
    <definedName name="adsfewew" localSheetId="3">#REF!</definedName>
    <definedName name="adsfewew" localSheetId="6">#REF!</definedName>
    <definedName name="adsfewew" localSheetId="2">#REF!</definedName>
    <definedName name="adsfewew" localSheetId="5">#REF!</definedName>
    <definedName name="adsfewew">#REF!</definedName>
    <definedName name="aedadf" localSheetId="8">#REF!</definedName>
    <definedName name="aedadf" localSheetId="3">#REF!</definedName>
    <definedName name="aedadf" localSheetId="6">#REF!</definedName>
    <definedName name="aedadf" localSheetId="2">#REF!</definedName>
    <definedName name="aedadf" localSheetId="5">#REF!</definedName>
    <definedName name="aedadf">#REF!</definedName>
    <definedName name="aefds" localSheetId="8">#REF!</definedName>
    <definedName name="aefds" localSheetId="3">#REF!</definedName>
    <definedName name="aefds" localSheetId="6">#REF!</definedName>
    <definedName name="aefds" localSheetId="2">#REF!</definedName>
    <definedName name="aefds" localSheetId="5">#REF!</definedName>
    <definedName name="aefds">#REF!</definedName>
    <definedName name="aerw" localSheetId="8">#REF!</definedName>
    <definedName name="aerw" localSheetId="3">#REF!</definedName>
    <definedName name="aerw" localSheetId="6">#REF!</definedName>
    <definedName name="aerw" localSheetId="2">#REF!</definedName>
    <definedName name="aerw" localSheetId="5">#REF!</definedName>
    <definedName name="aerw">#REF!</definedName>
    <definedName name="aerwwww562" localSheetId="8">#REF!</definedName>
    <definedName name="aerwwww562" localSheetId="3">#REF!</definedName>
    <definedName name="aerwwww562" localSheetId="6">#REF!</definedName>
    <definedName name="aerwwww562" localSheetId="2">#REF!</definedName>
    <definedName name="aerwwww562" localSheetId="5">#REF!</definedName>
    <definedName name="aerwwww562">#REF!</definedName>
    <definedName name="ago" localSheetId="8">[6]Trafego_2013!#REF!</definedName>
    <definedName name="ago" localSheetId="3">[6]Trafego_2013!#REF!</definedName>
    <definedName name="ago" localSheetId="6">[6]Trafego_2013!#REF!</definedName>
    <definedName name="ago" localSheetId="2">[6]Trafego_2013!#REF!</definedName>
    <definedName name="ago" localSheetId="5">[6]Trafego_2013!#REF!</definedName>
    <definedName name="ago">[6]Trafego_2013!#REF!</definedName>
    <definedName name="agor" localSheetId="8">[7]Receita_2013!#REF!</definedName>
    <definedName name="agor" localSheetId="3">[7]Receita_2013!#REF!</definedName>
    <definedName name="agor" localSheetId="6">[7]Receita_2013!#REF!</definedName>
    <definedName name="agor" localSheetId="2">[7]Receita_2013!#REF!</definedName>
    <definedName name="agor" localSheetId="5">[7]Receita_2013!#REF!</definedName>
    <definedName name="agor">[7]Receita_2013!#REF!</definedName>
    <definedName name="ANO" localSheetId="8">#REF!</definedName>
    <definedName name="ANO" localSheetId="3">#REF!</definedName>
    <definedName name="ANO" localSheetId="6">#REF!</definedName>
    <definedName name="ANO" localSheetId="2">#REF!</definedName>
    <definedName name="ANO" localSheetId="5">#REF!</definedName>
    <definedName name="ANO">#REF!</definedName>
    <definedName name="ANO_AC">[9]BALANÇO!$A$114</definedName>
    <definedName name="ANOS">[9]BALANÇO!$A$115:$B$117</definedName>
    <definedName name="aplicacoes" localSheetId="8">#REF!</definedName>
    <definedName name="aplicacoes" localSheetId="3">#REF!</definedName>
    <definedName name="aplicacoes" localSheetId="6">#REF!</definedName>
    <definedName name="aplicacoes" localSheetId="2">#REF!</definedName>
    <definedName name="aplicacoes" localSheetId="5">#REF!</definedName>
    <definedName name="aplicacoes">#REF!</definedName>
    <definedName name="aplicacoes_f" localSheetId="8">#REF!</definedName>
    <definedName name="aplicacoes_f" localSheetId="3">#REF!</definedName>
    <definedName name="aplicacoes_f" localSheetId="6">#REF!</definedName>
    <definedName name="aplicacoes_f" localSheetId="2">#REF!</definedName>
    <definedName name="aplicacoes_f" localSheetId="5">#REF!</definedName>
    <definedName name="aplicacoes_f">#REF!</definedName>
    <definedName name="aplicacoes_fGC" localSheetId="8">#REF!</definedName>
    <definedName name="aplicacoes_fGC" localSheetId="3">#REF!</definedName>
    <definedName name="aplicacoes_fGC" localSheetId="6">#REF!</definedName>
    <definedName name="aplicacoes_fGC" localSheetId="2">#REF!</definedName>
    <definedName name="aplicacoes_fGC" localSheetId="5">#REF!</definedName>
    <definedName name="aplicacoes_fGC">#REF!</definedName>
    <definedName name="aplicacoes_fx" localSheetId="8">#REF!</definedName>
    <definedName name="aplicacoes_fx" localSheetId="3">#REF!</definedName>
    <definedName name="aplicacoes_fx" localSheetId="6">#REF!</definedName>
    <definedName name="aplicacoes_fx" localSheetId="2">#REF!</definedName>
    <definedName name="aplicacoes_fx" localSheetId="5">#REF!</definedName>
    <definedName name="aplicacoes_fx">#REF!</definedName>
    <definedName name="AplicacoesGC" localSheetId="8">#REF!</definedName>
    <definedName name="AplicacoesGC" localSheetId="3">#REF!</definedName>
    <definedName name="AplicacoesGC" localSheetId="6">#REF!</definedName>
    <definedName name="AplicacoesGC" localSheetId="2">#REF!</definedName>
    <definedName name="AplicacoesGC" localSheetId="5">#REF!</definedName>
    <definedName name="AplicacoesGC">#REF!</definedName>
    <definedName name="aplicacoesx" localSheetId="8">#REF!</definedName>
    <definedName name="aplicacoesx" localSheetId="3">#REF!</definedName>
    <definedName name="aplicacoesx" localSheetId="6">#REF!</definedName>
    <definedName name="aplicacoesx" localSheetId="2">#REF!</definedName>
    <definedName name="aplicacoesx" localSheetId="5">#REF!</definedName>
    <definedName name="aplicacoesx">#REF!</definedName>
    <definedName name="areapivot" localSheetId="8">#REF!</definedName>
    <definedName name="areapivot" localSheetId="3">#REF!</definedName>
    <definedName name="areapivot" localSheetId="6">#REF!</definedName>
    <definedName name="areapivot" localSheetId="2">#REF!</definedName>
    <definedName name="areapivot" localSheetId="5">#REF!</definedName>
    <definedName name="areapivot">#REF!</definedName>
    <definedName name="AS2DocOpenMode" hidden="1">"AS2DocumentEdit"</definedName>
    <definedName name="AS2ReportLS" hidden="1">1</definedName>
    <definedName name="AS2SyncStepLS" hidden="1">0</definedName>
    <definedName name="AS2TickmarkLS" localSheetId="8" hidden="1">#REF!</definedName>
    <definedName name="AS2TickmarkLS" localSheetId="3" hidden="1">#REF!</definedName>
    <definedName name="AS2TickmarkLS" localSheetId="6" hidden="1">#REF!</definedName>
    <definedName name="AS2TickmarkLS" localSheetId="2" hidden="1">#REF!</definedName>
    <definedName name="AS2TickmarkLS" localSheetId="5" hidden="1">#REF!</definedName>
    <definedName name="AS2TickmarkLS" hidden="1">#REF!</definedName>
    <definedName name="AS2VersionLS" hidden="1">300</definedName>
    <definedName name="asa" localSheetId="8">#REF!</definedName>
    <definedName name="asa" localSheetId="3">#REF!</definedName>
    <definedName name="asa" localSheetId="6">#REF!</definedName>
    <definedName name="asa" localSheetId="2">#REF!</definedName>
    <definedName name="asa" localSheetId="5">#REF!</definedName>
    <definedName name="asa">#REF!</definedName>
    <definedName name="asadafeafds" localSheetId="8">#REF!</definedName>
    <definedName name="asadafeafds" localSheetId="3">#REF!</definedName>
    <definedName name="asadafeafds" localSheetId="6">#REF!</definedName>
    <definedName name="asadafeafds" localSheetId="2">#REF!</definedName>
    <definedName name="asadafeafds" localSheetId="5">#REF!</definedName>
    <definedName name="asadafeafds">#REF!</definedName>
    <definedName name="asas" localSheetId="8">#REF!</definedName>
    <definedName name="asas" localSheetId="3">#REF!</definedName>
    <definedName name="asas" localSheetId="6">#REF!</definedName>
    <definedName name="asas" localSheetId="2">#REF!</definedName>
    <definedName name="asas" localSheetId="5">#REF!</definedName>
    <definedName name="asas">#REF!</definedName>
    <definedName name="asde" localSheetId="8">#REF!</definedName>
    <definedName name="asde" localSheetId="3">#REF!</definedName>
    <definedName name="asde" localSheetId="6">#REF!</definedName>
    <definedName name="asde" localSheetId="2">#REF!</definedName>
    <definedName name="asde" localSheetId="5">#REF!</definedName>
    <definedName name="asde">#REF!</definedName>
    <definedName name="asdfe" localSheetId="8">#REF!</definedName>
    <definedName name="asdfe" localSheetId="3">#REF!</definedName>
    <definedName name="asdfe" localSheetId="6">#REF!</definedName>
    <definedName name="asdfe" localSheetId="2">#REF!</definedName>
    <definedName name="asdfe" localSheetId="5">#REF!</definedName>
    <definedName name="asdfe">#REF!</definedName>
    <definedName name="asdfea" localSheetId="8">#REF!</definedName>
    <definedName name="asdfea" localSheetId="3">#REF!</definedName>
    <definedName name="asdfea" localSheetId="6">#REF!</definedName>
    <definedName name="asdfea" localSheetId="2">#REF!</definedName>
    <definedName name="asdfea" localSheetId="5">#REF!</definedName>
    <definedName name="asdfea">#REF!</definedName>
    <definedName name="asdfeatewewewtwetetetetetet" localSheetId="8">#REF!</definedName>
    <definedName name="asdfeatewewewtwetetetetetet" localSheetId="3">#REF!</definedName>
    <definedName name="asdfeatewewewtwetetetetetet" localSheetId="6">#REF!</definedName>
    <definedName name="asdfeatewewewtwetetetetetet" localSheetId="2">#REF!</definedName>
    <definedName name="asdfeatewewewtwetetetetetet" localSheetId="5">#REF!</definedName>
    <definedName name="asdfeatewewewtwetetetetetet">#REF!</definedName>
    <definedName name="asdfrfs" localSheetId="8">#REF!</definedName>
    <definedName name="asdfrfs" localSheetId="3">#REF!</definedName>
    <definedName name="asdfrfs" localSheetId="6">#REF!</definedName>
    <definedName name="asdfrfs" localSheetId="2">#REF!</definedName>
    <definedName name="asdfrfs" localSheetId="5">#REF!</definedName>
    <definedName name="asdfrfs">#REF!</definedName>
    <definedName name="asedafa" localSheetId="8">#REF!</definedName>
    <definedName name="asedafa" localSheetId="3">#REF!</definedName>
    <definedName name="asedafa" localSheetId="6">#REF!</definedName>
    <definedName name="asedafa" localSheetId="2">#REF!</definedName>
    <definedName name="asedafa" localSheetId="5">#REF!</definedName>
    <definedName name="asedafa">#REF!</definedName>
    <definedName name="asedsf" localSheetId="8">[10]DERRESUL!#REF!</definedName>
    <definedName name="asedsf" localSheetId="3">[10]DERRESUL!#REF!</definedName>
    <definedName name="asedsf" localSheetId="6">[10]DERRESUL!#REF!</definedName>
    <definedName name="asedsf" localSheetId="2">[10]DERRESUL!#REF!</definedName>
    <definedName name="asedsf" localSheetId="5">[10]DERRESUL!#REF!</definedName>
    <definedName name="asedsf">[10]DERRESUL!#REF!</definedName>
    <definedName name="asedsfsd" localSheetId="8">#REF!</definedName>
    <definedName name="asedsfsd" localSheetId="3">#REF!</definedName>
    <definedName name="asedsfsd" localSheetId="6">#REF!</definedName>
    <definedName name="asedsfsd" localSheetId="2">#REF!</definedName>
    <definedName name="asedsfsd" localSheetId="5">#REF!</definedName>
    <definedName name="asedsfsd">#REF!</definedName>
    <definedName name="asfdefs" localSheetId="8">#REF!</definedName>
    <definedName name="asfdefs" localSheetId="3">#REF!</definedName>
    <definedName name="asfdefs" localSheetId="6">#REF!</definedName>
    <definedName name="asfdefs" localSheetId="2">#REF!</definedName>
    <definedName name="asfdefs" localSheetId="5">#REF!</definedName>
    <definedName name="asfdefs">#REF!</definedName>
    <definedName name="asfessd" localSheetId="8">#REF!</definedName>
    <definedName name="asfessd" localSheetId="3">#REF!</definedName>
    <definedName name="asfessd" localSheetId="6">#REF!</definedName>
    <definedName name="asfessd" localSheetId="2">#REF!</definedName>
    <definedName name="asfessd" localSheetId="5">#REF!</definedName>
    <definedName name="asfessd">#REF!</definedName>
    <definedName name="asfsdfre" localSheetId="8">#REF!</definedName>
    <definedName name="asfsdfre" localSheetId="3">#REF!</definedName>
    <definedName name="asfsdfre" localSheetId="6">#REF!</definedName>
    <definedName name="asfsdfre" localSheetId="2">#REF!</definedName>
    <definedName name="asfsdfre" localSheetId="5">#REF!</definedName>
    <definedName name="asfsdfre">#REF!</definedName>
    <definedName name="awerewewrererewrewrewrewrewrewrew" localSheetId="8">#REF!</definedName>
    <definedName name="awerewewrererewrewrewrewrewrewrew" localSheetId="3">#REF!</definedName>
    <definedName name="awerewewrererewrewrewrewrewrewrew" localSheetId="6">#REF!</definedName>
    <definedName name="awerewewrererewrewrewrewrewrewrew" localSheetId="2">#REF!</definedName>
    <definedName name="awerewewrererewrewrewrewrewrewrew" localSheetId="5">#REF!</definedName>
    <definedName name="awerewewrererewrewrewrewrewrewrew">#REF!</definedName>
    <definedName name="BAL">#N/A</definedName>
    <definedName name="BAL01_2">[11]poc!$A$4:$I$600</definedName>
    <definedName name="Balanço_Funcional" localSheetId="8">'[12]Data Entry'!#REF!</definedName>
    <definedName name="Balanço_Funcional" localSheetId="3">'[12]Data Entry'!#REF!</definedName>
    <definedName name="Balanço_Funcional" localSheetId="6">'[12]Data Entry'!#REF!</definedName>
    <definedName name="Balanço_Funcional" localSheetId="2">'[12]Data Entry'!#REF!</definedName>
    <definedName name="Balanço_Funcional" localSheetId="5">'[12]Data Entry'!#REF!</definedName>
    <definedName name="Balanço_Funcional">'[12]Data Entry'!#REF!</definedName>
    <definedName name="bancos" localSheetId="8">#REF!</definedName>
    <definedName name="bancos" localSheetId="3">#REF!</definedName>
    <definedName name="bancos" localSheetId="6">#REF!</definedName>
    <definedName name="bancos" localSheetId="2">#REF!</definedName>
    <definedName name="bancos" localSheetId="5">#REF!</definedName>
    <definedName name="bancos">#REF!</definedName>
    <definedName name="BANCOS1" localSheetId="8">#REF!</definedName>
    <definedName name="BANCOS1" localSheetId="3">#REF!</definedName>
    <definedName name="BANCOS1" localSheetId="6">#REF!</definedName>
    <definedName name="BANCOS1" localSheetId="2">#REF!</definedName>
    <definedName name="BANCOS1" localSheetId="5">#REF!</definedName>
    <definedName name="BANCOS1">#REF!</definedName>
    <definedName name="bancosGC" localSheetId="8">#REF!</definedName>
    <definedName name="bancosGC" localSheetId="3">#REF!</definedName>
    <definedName name="bancosGC" localSheetId="6">#REF!</definedName>
    <definedName name="bancosGC" localSheetId="2">#REF!</definedName>
    <definedName name="bancosGC" localSheetId="5">#REF!</definedName>
    <definedName name="bancosGC">#REF!</definedName>
    <definedName name="BAR" localSheetId="8">#REF!</definedName>
    <definedName name="BAR" localSheetId="3">#REF!</definedName>
    <definedName name="BAR" localSheetId="6">#REF!</definedName>
    <definedName name="BAR" localSheetId="2">#REF!</definedName>
    <definedName name="BAR" localSheetId="5">#REF!</definedName>
    <definedName name="BAR">#REF!</definedName>
    <definedName name="base">[11]dec!$A$1:$C$1000</definedName>
    <definedName name="BB" localSheetId="8">#REF!</definedName>
    <definedName name="BB" localSheetId="3">#REF!</definedName>
    <definedName name="BB" localSheetId="6">#REF!</definedName>
    <definedName name="BB" localSheetId="2">#REF!</definedName>
    <definedName name="BB" localSheetId="5">#REF!</definedName>
    <definedName name="BB">#REF!</definedName>
    <definedName name="bbbbb" localSheetId="8">#REF!</definedName>
    <definedName name="bbbbb" localSheetId="3">#REF!</definedName>
    <definedName name="bbbbb" localSheetId="6">#REF!</definedName>
    <definedName name="bbbbb" localSheetId="2">#REF!</definedName>
    <definedName name="bbbbb" localSheetId="5">#REF!</definedName>
    <definedName name="bbbbb">#REF!</definedName>
    <definedName name="bbbbbbbb" localSheetId="8">#REF!</definedName>
    <definedName name="bbbbbbbb" localSheetId="3">#REF!</definedName>
    <definedName name="bbbbbbbb" localSheetId="6">#REF!</definedName>
    <definedName name="bbbbbbbb" localSheetId="2">#REF!</definedName>
    <definedName name="bbbbbbbb" localSheetId="5">#REF!</definedName>
    <definedName name="bbbbbbbb">#REF!</definedName>
    <definedName name="BEG" localSheetId="8">#REF!</definedName>
    <definedName name="BEG" localSheetId="3">#REF!</definedName>
    <definedName name="BEG" localSheetId="6">#REF!</definedName>
    <definedName name="BEG" localSheetId="2">#REF!</definedName>
    <definedName name="BEG" localSheetId="5">#REF!</definedName>
    <definedName name="BEG">#REF!</definedName>
    <definedName name="BG_Del" hidden="1">15</definedName>
    <definedName name="BG_Ins" hidden="1">4</definedName>
    <definedName name="BG_Mod" hidden="1">6</definedName>
    <definedName name="BPE" localSheetId="8">#REF!</definedName>
    <definedName name="BPE" localSheetId="3">#REF!</definedName>
    <definedName name="BPE" localSheetId="6">#REF!</definedName>
    <definedName name="BPE" localSheetId="2">#REF!</definedName>
    <definedName name="BPE" localSheetId="5">#REF!</definedName>
    <definedName name="BPE">#REF!</definedName>
    <definedName name="BRISA" localSheetId="8">#REF!</definedName>
    <definedName name="BRISA" localSheetId="3">#REF!</definedName>
    <definedName name="BRISA" localSheetId="6">#REF!</definedName>
    <definedName name="BRISA" localSheetId="2">#REF!</definedName>
    <definedName name="BRISA" localSheetId="5">#REF!</definedName>
    <definedName name="BRISA">#REF!</definedName>
    <definedName name="BRISAL" localSheetId="8">#REF!</definedName>
    <definedName name="BRISAL" localSheetId="3">#REF!</definedName>
    <definedName name="BRISAL" localSheetId="6">#REF!</definedName>
    <definedName name="BRISAL" localSheetId="2">#REF!</definedName>
    <definedName name="BRISAL" localSheetId="5">#REF!</definedName>
    <definedName name="BRISAL">#REF!</definedName>
    <definedName name="ççççç" localSheetId="8">#REF!</definedName>
    <definedName name="ççççç" localSheetId="3">#REF!</definedName>
    <definedName name="ççççç" localSheetId="6">#REF!</definedName>
    <definedName name="ççççç" localSheetId="2">#REF!</definedName>
    <definedName name="ççççç" localSheetId="5">#REF!</definedName>
    <definedName name="ççççç">#REF!</definedName>
    <definedName name="ccccccccc" localSheetId="8">#REF!</definedName>
    <definedName name="ccccccccc" localSheetId="3">#REF!</definedName>
    <definedName name="ccccccccc" localSheetId="6">#REF!</definedName>
    <definedName name="ccccccccc" localSheetId="2">#REF!</definedName>
    <definedName name="ccccccccc" localSheetId="5">#REF!</definedName>
    <definedName name="ccccccccc">#REF!</definedName>
    <definedName name="çlkçk" localSheetId="8">#REF!</definedName>
    <definedName name="çlkçk" localSheetId="3">#REF!</definedName>
    <definedName name="çlkçk" localSheetId="6">#REF!</definedName>
    <definedName name="çlkçk" localSheetId="2">#REF!</definedName>
    <definedName name="çlkçk" localSheetId="5">#REF!</definedName>
    <definedName name="çlkçk">#REF!</definedName>
    <definedName name="COL_A" localSheetId="8">#REF!</definedName>
    <definedName name="COL_A" localSheetId="3">#REF!</definedName>
    <definedName name="COL_A" localSheetId="6">#REF!</definedName>
    <definedName name="COL_A" localSheetId="2">#REF!</definedName>
    <definedName name="COL_A" localSheetId="5">#REF!</definedName>
    <definedName name="COL_A">#REF!</definedName>
    <definedName name="COL_C" localSheetId="8">#REF!</definedName>
    <definedName name="COL_C" localSheetId="3">#REF!</definedName>
    <definedName name="COL_C" localSheetId="6">#REF!</definedName>
    <definedName name="COL_C" localSheetId="2">#REF!</definedName>
    <definedName name="COL_C" localSheetId="5">#REF!</definedName>
    <definedName name="COL_C">#REF!</definedName>
    <definedName name="COL_D" localSheetId="8">#REF!</definedName>
    <definedName name="COL_D" localSheetId="3">#REF!</definedName>
    <definedName name="COL_D" localSheetId="6">#REF!</definedName>
    <definedName name="COL_D" localSheetId="2">#REF!</definedName>
    <definedName name="COL_D" localSheetId="5">#REF!</definedName>
    <definedName name="COL_D">#REF!</definedName>
    <definedName name="COL_E" localSheetId="8">#REF!</definedName>
    <definedName name="COL_E" localSheetId="3">#REF!</definedName>
    <definedName name="COL_E" localSheetId="6">#REF!</definedName>
    <definedName name="COL_E" localSheetId="2">#REF!</definedName>
    <definedName name="COL_E" localSheetId="5">#REF!</definedName>
    <definedName name="COL_E">#REF!</definedName>
    <definedName name="COL_F" localSheetId="8">#REF!</definedName>
    <definedName name="COL_F" localSheetId="3">#REF!</definedName>
    <definedName name="COL_F" localSheetId="6">#REF!</definedName>
    <definedName name="COL_F" localSheetId="2">#REF!</definedName>
    <definedName name="COL_F" localSheetId="5">#REF!</definedName>
    <definedName name="COL_F">#REF!</definedName>
    <definedName name="COL_G" localSheetId="8">#REF!</definedName>
    <definedName name="COL_G" localSheetId="3">#REF!</definedName>
    <definedName name="COL_G" localSheetId="6">#REF!</definedName>
    <definedName name="COL_G" localSheetId="2">#REF!</definedName>
    <definedName name="COL_G" localSheetId="5">#REF!</definedName>
    <definedName name="COL_G">#REF!</definedName>
    <definedName name="COL_H" localSheetId="8">#REF!</definedName>
    <definedName name="COL_H" localSheetId="3">#REF!</definedName>
    <definedName name="COL_H" localSheetId="6">#REF!</definedName>
    <definedName name="COL_H" localSheetId="2">#REF!</definedName>
    <definedName name="COL_H" localSheetId="5">#REF!</definedName>
    <definedName name="COL_H">#REF!</definedName>
    <definedName name="COL_I" localSheetId="8">#REF!</definedName>
    <definedName name="COL_I" localSheetId="3">#REF!</definedName>
    <definedName name="COL_I" localSheetId="6">#REF!</definedName>
    <definedName name="COL_I" localSheetId="2">#REF!</definedName>
    <definedName name="COL_I" localSheetId="5">#REF!</definedName>
    <definedName name="COL_I">#REF!</definedName>
    <definedName name="COL_J" localSheetId="8">#REF!</definedName>
    <definedName name="COL_J" localSheetId="3">#REF!</definedName>
    <definedName name="COL_J" localSheetId="6">#REF!</definedName>
    <definedName name="COL_J" localSheetId="2">#REF!</definedName>
    <definedName name="COL_J" localSheetId="5">#REF!</definedName>
    <definedName name="COL_J">#REF!</definedName>
    <definedName name="COL_K" localSheetId="8">#REF!</definedName>
    <definedName name="COL_K" localSheetId="3">#REF!</definedName>
    <definedName name="COL_K" localSheetId="6">#REF!</definedName>
    <definedName name="COL_K" localSheetId="2">#REF!</definedName>
    <definedName name="COL_K" localSheetId="5">#REF!</definedName>
    <definedName name="COL_K">#REF!</definedName>
    <definedName name="ComparitiveVA" localSheetId="0" hidden="1">{#N/A,#N/A,TRUE,"cover";#N/A,#N/A,TRUE,"trading";#N/A,#N/A,TRUE,"industry landscape";#N/A,#N/A,TRUE,"market comm";#N/A,#N/A,TRUE,"price perf";#N/A,#N/A,TRUE,"institutional changes";#N/A,#N/A,TRUE,"DOB"}</definedName>
    <definedName name="ComparitiveVA" localSheetId="4" hidden="1">{#N/A,#N/A,TRUE,"cover";#N/A,#N/A,TRUE,"trading";#N/A,#N/A,TRUE,"industry landscape";#N/A,#N/A,TRUE,"market comm";#N/A,#N/A,TRUE,"price perf";#N/A,#N/A,TRUE,"institutional changes";#N/A,#N/A,TRUE,"DOB"}</definedName>
    <definedName name="ComparitiveVA" hidden="1">{#N/A,#N/A,TRUE,"cover";#N/A,#N/A,TRUE,"trading";#N/A,#N/A,TRUE,"industry landscape";#N/A,#N/A,TRUE,"market comm";#N/A,#N/A,TRUE,"price perf";#N/A,#N/A,TRUE,"institutional changes";#N/A,#N/A,TRUE,"DOB"}</definedName>
    <definedName name="CONGPS" localSheetId="8">#REF!</definedName>
    <definedName name="CONGPS" localSheetId="3">#REF!</definedName>
    <definedName name="CONGPS" localSheetId="6">#REF!</definedName>
    <definedName name="CONGPS" localSheetId="2">#REF!</definedName>
    <definedName name="CONGPS" localSheetId="5">#REF!</definedName>
    <definedName name="CONGPS">#REF!</definedName>
    <definedName name="Control_Impairm" localSheetId="8">#REF!</definedName>
    <definedName name="Control_Impairm" localSheetId="3">#REF!</definedName>
    <definedName name="Control_Impairm" localSheetId="6">#REF!</definedName>
    <definedName name="Control_Impairm" localSheetId="2">#REF!</definedName>
    <definedName name="Control_Impairm" localSheetId="5">#REF!</definedName>
    <definedName name="Control_Impairm">#REF!</definedName>
    <definedName name="CONTROLAUTO" localSheetId="8">#REF!</definedName>
    <definedName name="CONTROLAUTO" localSheetId="3">#REF!</definedName>
    <definedName name="CONTROLAUTO" localSheetId="6">#REF!</definedName>
    <definedName name="CONTROLAUTO" localSheetId="2">#REF!</definedName>
    <definedName name="CONTROLAUTO" localSheetId="5">#REF!</definedName>
    <definedName name="CONTROLAUTO">#REF!</definedName>
    <definedName name="CTV" localSheetId="8">#REF!</definedName>
    <definedName name="CTV" localSheetId="3">#REF!</definedName>
    <definedName name="CTV" localSheetId="6">#REF!</definedName>
    <definedName name="CTV" localSheetId="2">#REF!</definedName>
    <definedName name="CTV" localSheetId="5">#REF!</definedName>
    <definedName name="CTV">#REF!</definedName>
    <definedName name="d" localSheetId="8">[4]BAL!#REF!</definedName>
    <definedName name="d" localSheetId="3">[4]BAL!#REF!</definedName>
    <definedName name="d" localSheetId="6">[4]BAL!#REF!</definedName>
    <definedName name="d" localSheetId="2">[4]BAL!#REF!</definedName>
    <definedName name="d" localSheetId="5">[4]BAL!#REF!</definedName>
    <definedName name="d">[4]BAL!#REF!</definedName>
    <definedName name="da" localSheetId="8">#REF!</definedName>
    <definedName name="da" localSheetId="3">#REF!</definedName>
    <definedName name="da" localSheetId="6">#REF!</definedName>
    <definedName name="da" localSheetId="2">#REF!</definedName>
    <definedName name="da" localSheetId="5">#REF!</definedName>
    <definedName name="da">#REF!</definedName>
    <definedName name="Dados">[13]Data!$C$5:$AZ$69</definedName>
    <definedName name="db">'[14]3'!$A$2:$J$165</definedName>
    <definedName name="dbase">[15]AUD_TT1!$C$792:$H$5510</definedName>
    <definedName name="dc" localSheetId="8">'[12]Data Entry'!#REF!</definedName>
    <definedName name="dc" localSheetId="3">'[12]Data Entry'!#REF!</definedName>
    <definedName name="dc" localSheetId="6">'[12]Data Entry'!#REF!</definedName>
    <definedName name="dc" localSheetId="2">'[12]Data Entry'!#REF!</definedName>
    <definedName name="dc" localSheetId="5">'[12]Data Entry'!#REF!</definedName>
    <definedName name="dc">'[12]Data Entry'!#REF!</definedName>
    <definedName name="dcdddddddddd" localSheetId="8">#REF!</definedName>
    <definedName name="dcdddddddddd" localSheetId="3">#REF!</definedName>
    <definedName name="dcdddddddddd" localSheetId="6">#REF!</definedName>
    <definedName name="dcdddddddddd" localSheetId="2">#REF!</definedName>
    <definedName name="dcdddddddddd" localSheetId="5">#REF!</definedName>
    <definedName name="dcdddddddddd">#REF!</definedName>
    <definedName name="dddd" localSheetId="8">#REF!</definedName>
    <definedName name="dddd" localSheetId="3">#REF!</definedName>
    <definedName name="dddd" localSheetId="6">#REF!</definedName>
    <definedName name="dddd" localSheetId="2">#REF!</definedName>
    <definedName name="dddd" localSheetId="5">#REF!</definedName>
    <definedName name="dddd">#REF!</definedName>
    <definedName name="ddddddddddd" localSheetId="8">[10]DERRESUL!#REF!</definedName>
    <definedName name="ddddddddddd" localSheetId="3">[10]DERRESUL!#REF!</definedName>
    <definedName name="ddddddddddd" localSheetId="6">[10]DERRESUL!#REF!</definedName>
    <definedName name="ddddddddddd" localSheetId="2">[10]DERRESUL!#REF!</definedName>
    <definedName name="ddddddddddd" localSheetId="5">[10]DERRESUL!#REF!</definedName>
    <definedName name="ddddddddddd">[10]DERRESUL!#REF!</definedName>
    <definedName name="dddddde4" localSheetId="8">#REF!</definedName>
    <definedName name="dddddde4" localSheetId="3">#REF!</definedName>
    <definedName name="dddddde4" localSheetId="6">#REF!</definedName>
    <definedName name="dddddde4" localSheetId="2">#REF!</definedName>
    <definedName name="dddddde4" localSheetId="5">#REF!</definedName>
    <definedName name="dddddde4">#REF!</definedName>
    <definedName name="dE324RER" localSheetId="8">#REF!</definedName>
    <definedName name="dE324RER" localSheetId="3">#REF!</definedName>
    <definedName name="dE324RER" localSheetId="6">#REF!</definedName>
    <definedName name="dE324RER" localSheetId="2">#REF!</definedName>
    <definedName name="dE324RER" localSheetId="5">#REF!</definedName>
    <definedName name="dE324RER">#REF!</definedName>
    <definedName name="dem">"a1:l52"</definedName>
    <definedName name="dez" localSheetId="8">[6]Trafego_2013!#REF!</definedName>
    <definedName name="dez" localSheetId="3">[6]Trafego_2013!#REF!</definedName>
    <definedName name="dez" localSheetId="6">[6]Trafego_2013!#REF!</definedName>
    <definedName name="dez" localSheetId="2">[6]Trafego_2013!#REF!</definedName>
    <definedName name="dez" localSheetId="5">[6]Trafego_2013!#REF!</definedName>
    <definedName name="dez">[6]Trafego_2013!#REF!</definedName>
    <definedName name="dezr" localSheetId="8">[7]Receita_2013!#REF!</definedName>
    <definedName name="dezr" localSheetId="3">[7]Receita_2013!#REF!</definedName>
    <definedName name="dezr" localSheetId="6">[7]Receita_2013!#REF!</definedName>
    <definedName name="dezr" localSheetId="2">[7]Receita_2013!#REF!</definedName>
    <definedName name="dezr" localSheetId="5">[7]Receita_2013!#REF!</definedName>
    <definedName name="dezr">[7]Receita_2013!#REF!</definedName>
    <definedName name="DF_GRID_2" localSheetId="8">#REF!</definedName>
    <definedName name="DF_GRID_2" localSheetId="3">#REF!</definedName>
    <definedName name="DF_GRID_2" localSheetId="6">#REF!</definedName>
    <definedName name="DF_GRID_2" localSheetId="2">#REF!</definedName>
    <definedName name="DF_GRID_2" localSheetId="5">#REF!</definedName>
    <definedName name="DF_GRID_2">#REF!</definedName>
    <definedName name="dfghdht" localSheetId="8">#REF!</definedName>
    <definedName name="dfghdht" localSheetId="3">#REF!</definedName>
    <definedName name="dfghdht" localSheetId="6">#REF!</definedName>
    <definedName name="dfghdht" localSheetId="2">#REF!</definedName>
    <definedName name="dfghdht" localSheetId="5">#REF!</definedName>
    <definedName name="dfghdht">#REF!</definedName>
    <definedName name="dfsfrcsfrcs" localSheetId="8">#REF!</definedName>
    <definedName name="dfsfrcsfrcs" localSheetId="3">#REF!</definedName>
    <definedName name="dfsfrcsfrcs" localSheetId="6">#REF!</definedName>
    <definedName name="dfsfrcsfrcs" localSheetId="2">#REF!</definedName>
    <definedName name="dfsfrcsfrcs" localSheetId="5">#REF!</definedName>
    <definedName name="dfsfrcsfrcs">#REF!</definedName>
    <definedName name="DOAF">#N/A</definedName>
    <definedName name="dr">"a1:l52"</definedName>
    <definedName name="drf_lf">[11]poc!$A$4:$I$600</definedName>
    <definedName name="drhrryrew" localSheetId="8">#REF!</definedName>
    <definedName name="drhrryrew" localSheetId="3">#REF!</definedName>
    <definedName name="drhrryrew" localSheetId="6">#REF!</definedName>
    <definedName name="drhrryrew" localSheetId="2">#REF!</definedName>
    <definedName name="drhrryrew" localSheetId="5">#REF!</definedName>
    <definedName name="drhrryrew">#REF!</definedName>
    <definedName name="dsaasd" localSheetId="8">[2]All!#REF!</definedName>
    <definedName name="dsaasd" localSheetId="3">[2]All!#REF!</definedName>
    <definedName name="dsaasd" localSheetId="6">[2]All!#REF!</definedName>
    <definedName name="dsaasd" localSheetId="2">[2]All!#REF!</definedName>
    <definedName name="dsaasd" localSheetId="5">[2]All!#REF!</definedName>
    <definedName name="dsaasd">[2]All!#REF!</definedName>
    <definedName name="dsrhrtrhyert" localSheetId="8">#REF!</definedName>
    <definedName name="dsrhrtrhyert" localSheetId="3">#REF!</definedName>
    <definedName name="dsrhrtrhyert" localSheetId="6">#REF!</definedName>
    <definedName name="dsrhrtrhyert" localSheetId="2">#REF!</definedName>
    <definedName name="dsrhrtrhyert" localSheetId="5">#REF!</definedName>
    <definedName name="dsrhrtrhyert">#REF!</definedName>
    <definedName name="dwewe" localSheetId="8">#REF!</definedName>
    <definedName name="dwewe" localSheetId="3">#REF!</definedName>
    <definedName name="dwewe" localSheetId="6">#REF!</definedName>
    <definedName name="dwewe" localSheetId="2">#REF!</definedName>
    <definedName name="dwewe" localSheetId="5">#REF!</definedName>
    <definedName name="dwewe">#REF!</definedName>
    <definedName name="ee" localSheetId="8">#REF!</definedName>
    <definedName name="ee" localSheetId="3">#REF!</definedName>
    <definedName name="ee" localSheetId="6">#REF!</definedName>
    <definedName name="ee" localSheetId="2">#REF!</definedName>
    <definedName name="ee" localSheetId="5">#REF!</definedName>
    <definedName name="ee">#REF!</definedName>
    <definedName name="eee" localSheetId="8">#REF!</definedName>
    <definedName name="eee" localSheetId="3">#REF!</definedName>
    <definedName name="eee" localSheetId="6">#REF!</definedName>
    <definedName name="eee" localSheetId="2">#REF!</definedName>
    <definedName name="eee" localSheetId="5">#REF!</definedName>
    <definedName name="eee">#REF!</definedName>
    <definedName name="eeeeeeeee5yt" localSheetId="8">#REF!</definedName>
    <definedName name="eeeeeeeee5yt" localSheetId="3">#REF!</definedName>
    <definedName name="eeeeeeeee5yt" localSheetId="6">#REF!</definedName>
    <definedName name="eeeeeeeee5yt" localSheetId="2">#REF!</definedName>
    <definedName name="eeeeeeeee5yt" localSheetId="5">#REF!</definedName>
    <definedName name="eeeeeeeee5yt">#REF!</definedName>
    <definedName name="eeeeeeeeeeeeeeeeeeeeeeeeeeeeeeee" localSheetId="8">#REF!</definedName>
    <definedName name="eeeeeeeeeeeeeeeeeeeeeeeeeeeeeeee" localSheetId="3">#REF!</definedName>
    <definedName name="eeeeeeeeeeeeeeeeeeeeeeeeeeeeeeee" localSheetId="6">#REF!</definedName>
    <definedName name="eeeeeeeeeeeeeeeeeeeeeeeeeeeeeeee" localSheetId="2">#REF!</definedName>
    <definedName name="eeeeeeeeeeeeeeeeeeeeeeeeeeeeeeee" localSheetId="5">#REF!</definedName>
    <definedName name="eeeeeeeeeeeeeeeeeeeeeeeeeeeeeeee">#REF!</definedName>
    <definedName name="eeer" localSheetId="8">#REF!</definedName>
    <definedName name="eeer" localSheetId="3">#REF!</definedName>
    <definedName name="eeer" localSheetId="6">#REF!</definedName>
    <definedName name="eeer" localSheetId="2">#REF!</definedName>
    <definedName name="eeer" localSheetId="5">#REF!</definedName>
    <definedName name="eeer">#REF!</definedName>
    <definedName name="eerteyee" localSheetId="8">#REF!</definedName>
    <definedName name="eerteyee" localSheetId="3">#REF!</definedName>
    <definedName name="eerteyee" localSheetId="6">#REF!</definedName>
    <definedName name="eerteyee" localSheetId="2">#REF!</definedName>
    <definedName name="eerteyee" localSheetId="5">#REF!</definedName>
    <definedName name="eerteyee">#REF!</definedName>
    <definedName name="er" localSheetId="8">#REF!</definedName>
    <definedName name="er" localSheetId="3">#REF!</definedName>
    <definedName name="er" localSheetId="6">#REF!</definedName>
    <definedName name="er" localSheetId="2">#REF!</definedName>
    <definedName name="er" localSheetId="5">#REF!</definedName>
    <definedName name="er">#REF!</definedName>
    <definedName name="ererd" localSheetId="8">#REF!</definedName>
    <definedName name="ererd" localSheetId="3">#REF!</definedName>
    <definedName name="ererd" localSheetId="6">#REF!</definedName>
    <definedName name="ererd" localSheetId="2">#REF!</definedName>
    <definedName name="ererd" localSheetId="5">#REF!</definedName>
    <definedName name="ererd">#REF!</definedName>
    <definedName name="erete" localSheetId="8">#REF!</definedName>
    <definedName name="erete" localSheetId="3">#REF!</definedName>
    <definedName name="erete" localSheetId="6">#REF!</definedName>
    <definedName name="erete" localSheetId="2">#REF!</definedName>
    <definedName name="erete" localSheetId="5">#REF!</definedName>
    <definedName name="erete">#REF!</definedName>
    <definedName name="eretet" localSheetId="8">#REF!</definedName>
    <definedName name="eretet" localSheetId="3">#REF!</definedName>
    <definedName name="eretet" localSheetId="6">#REF!</definedName>
    <definedName name="eretet" localSheetId="2">#REF!</definedName>
    <definedName name="eretet" localSheetId="5">#REF!</definedName>
    <definedName name="eretet">#REF!</definedName>
    <definedName name="errrrrrrrrrrrrrrrrrrw" localSheetId="8">[10]DERRESUL!#REF!</definedName>
    <definedName name="errrrrrrrrrrrrrrrrrrw" localSheetId="3">[10]DERRESUL!#REF!</definedName>
    <definedName name="errrrrrrrrrrrrrrrrrrw" localSheetId="6">[10]DERRESUL!#REF!</definedName>
    <definedName name="errrrrrrrrrrrrrrrrrrw" localSheetId="2">[10]DERRESUL!#REF!</definedName>
    <definedName name="errrrrrrrrrrrrrrrrrrw" localSheetId="5">[10]DERRESUL!#REF!</definedName>
    <definedName name="errrrrrrrrrrrrrrrrrrw">[10]DERRESUL!#REF!</definedName>
    <definedName name="ertert" localSheetId="8">#REF!</definedName>
    <definedName name="ertert" localSheetId="3">#REF!</definedName>
    <definedName name="ertert" localSheetId="6">#REF!</definedName>
    <definedName name="ertert" localSheetId="2">#REF!</definedName>
    <definedName name="ertert" localSheetId="5">#REF!</definedName>
    <definedName name="ertert">#REF!</definedName>
    <definedName name="ertet" localSheetId="8">#REF!</definedName>
    <definedName name="ertet" localSheetId="3">#REF!</definedName>
    <definedName name="ertet" localSheetId="6">#REF!</definedName>
    <definedName name="ertet" localSheetId="2">#REF!</definedName>
    <definedName name="ertet" localSheetId="5">#REF!</definedName>
    <definedName name="ertet">#REF!</definedName>
    <definedName name="erteter" localSheetId="8">#REF!</definedName>
    <definedName name="erteter" localSheetId="3">#REF!</definedName>
    <definedName name="erteter" localSheetId="6">#REF!</definedName>
    <definedName name="erteter" localSheetId="2">#REF!</definedName>
    <definedName name="erteter" localSheetId="5">#REF!</definedName>
    <definedName name="erteter">#REF!</definedName>
    <definedName name="ertqq" localSheetId="8">#REF!</definedName>
    <definedName name="ertqq" localSheetId="3">#REF!</definedName>
    <definedName name="ertqq" localSheetId="6">#REF!</definedName>
    <definedName name="ertqq" localSheetId="2">#REF!</definedName>
    <definedName name="ertqq" localSheetId="5">#REF!</definedName>
    <definedName name="ertqq">#REF!</definedName>
    <definedName name="ertrety" localSheetId="8">#REF!</definedName>
    <definedName name="ertrety" localSheetId="3">#REF!</definedName>
    <definedName name="ertrety" localSheetId="6">#REF!</definedName>
    <definedName name="ertrety" localSheetId="2">#REF!</definedName>
    <definedName name="ertrety" localSheetId="5">#REF!</definedName>
    <definedName name="ertrety">#REF!</definedName>
    <definedName name="ertte" localSheetId="8">#REF!</definedName>
    <definedName name="ertte" localSheetId="3">#REF!</definedName>
    <definedName name="ertte" localSheetId="6">#REF!</definedName>
    <definedName name="ertte" localSheetId="2">#REF!</definedName>
    <definedName name="ertte" localSheetId="5">#REF!</definedName>
    <definedName name="ertte">#REF!</definedName>
    <definedName name="erty5eyrytreryrytr" localSheetId="8">#REF!</definedName>
    <definedName name="erty5eyrytreryrytr" localSheetId="3">#REF!</definedName>
    <definedName name="erty5eyrytreryrytr" localSheetId="6">#REF!</definedName>
    <definedName name="erty5eyrytreryrytr" localSheetId="2">#REF!</definedName>
    <definedName name="erty5eyrytreryrytr" localSheetId="5">#REF!</definedName>
    <definedName name="erty5eyrytreryrytr">#REF!</definedName>
    <definedName name="es">[16]ESTATÍSTICA!$AA$2:$AA$5</definedName>
    <definedName name="escalacompet">[17]ESTATÍSTICA!$AA$2:$AA$5</definedName>
    <definedName name="escalaparametroql">[17]ESTATÍSTICA!$AB$2:$AB$6</definedName>
    <definedName name="est" localSheetId="8">#REF!</definedName>
    <definedName name="est" localSheetId="3">#REF!</definedName>
    <definedName name="est" localSheetId="6">#REF!</definedName>
    <definedName name="est" localSheetId="2">#REF!</definedName>
    <definedName name="est" localSheetId="5">#REF!</definedName>
    <definedName name="est">#REF!</definedName>
    <definedName name="estrutura" localSheetId="8">#REF!</definedName>
    <definedName name="estrutura" localSheetId="3">#REF!</definedName>
    <definedName name="estrutura" localSheetId="6">#REF!</definedName>
    <definedName name="estrutura" localSheetId="2">#REF!</definedName>
    <definedName name="estrutura" localSheetId="5">#REF!</definedName>
    <definedName name="estrutura">#REF!</definedName>
    <definedName name="etet" localSheetId="8">#REF!</definedName>
    <definedName name="etet" localSheetId="3">#REF!</definedName>
    <definedName name="etet" localSheetId="6">#REF!</definedName>
    <definedName name="etet" localSheetId="2">#REF!</definedName>
    <definedName name="etet" localSheetId="5">#REF!</definedName>
    <definedName name="etet">#REF!</definedName>
    <definedName name="etrwet" localSheetId="8">#REF!</definedName>
    <definedName name="etrwet" localSheetId="3">#REF!</definedName>
    <definedName name="etrwet" localSheetId="6">#REF!</definedName>
    <definedName name="etrwet" localSheetId="2">#REF!</definedName>
    <definedName name="etrwet" localSheetId="5">#REF!</definedName>
    <definedName name="etrwet">#REF!</definedName>
    <definedName name="etryryr5yrtyewe4rttt" localSheetId="8">#REF!</definedName>
    <definedName name="etryryr5yrtyewe4rttt" localSheetId="3">#REF!</definedName>
    <definedName name="etryryr5yrtyewe4rttt" localSheetId="6">#REF!</definedName>
    <definedName name="etryryr5yrtyewe4rttt" localSheetId="2">#REF!</definedName>
    <definedName name="etryryr5yrtyewe4rttt" localSheetId="5">#REF!</definedName>
    <definedName name="etryryr5yrtyewe4rttt">#REF!</definedName>
    <definedName name="Euro" localSheetId="0" hidden="1">{#N/A,#N/A,TRUE,"cover";#N/A,#N/A,TRUE,"trading";#N/A,#N/A,TRUE,"industry landscape";#N/A,#N/A,TRUE,"market comm";#N/A,#N/A,TRUE,"price perf";#N/A,#N/A,TRUE,"institutional changes";#N/A,#N/A,TRUE,"DOB"}</definedName>
    <definedName name="Euro" localSheetId="4" hidden="1">{#N/A,#N/A,TRUE,"cover";#N/A,#N/A,TRUE,"trading";#N/A,#N/A,TRUE,"industry landscape";#N/A,#N/A,TRUE,"market comm";#N/A,#N/A,TRUE,"price perf";#N/A,#N/A,TRUE,"institutional changes";#N/A,#N/A,TRUE,"DOB"}</definedName>
    <definedName name="Euro" hidden="1">{#N/A,#N/A,TRUE,"cover";#N/A,#N/A,TRUE,"trading";#N/A,#N/A,TRUE,"industry landscape";#N/A,#N/A,TRUE,"market comm";#N/A,#N/A,TRUE,"price perf";#N/A,#N/A,TRUE,"institutional changes";#N/A,#N/A,TRUE,"DOB"}</definedName>
    <definedName name="Euro_Activo" localSheetId="8">#REF!</definedName>
    <definedName name="Euro_Activo" localSheetId="3">#REF!</definedName>
    <definedName name="Euro_Activo" localSheetId="6">#REF!</definedName>
    <definedName name="Euro_Activo" localSheetId="2">#REF!</definedName>
    <definedName name="Euro_Activo" localSheetId="5">#REF!</definedName>
    <definedName name="Euro_Activo">#REF!</definedName>
    <definedName name="Euro_DR" localSheetId="8">#REF!</definedName>
    <definedName name="Euro_DR" localSheetId="3">#REF!</definedName>
    <definedName name="Euro_DR" localSheetId="6">#REF!</definedName>
    <definedName name="Euro_DR" localSheetId="2">#REF!</definedName>
    <definedName name="Euro_DR" localSheetId="5">#REF!</definedName>
    <definedName name="Euro_DR">#REF!</definedName>
    <definedName name="Euro_ingles_Activo" localSheetId="8">#REF!</definedName>
    <definedName name="Euro_ingles_Activo" localSheetId="3">#REF!</definedName>
    <definedName name="Euro_ingles_Activo" localSheetId="6">#REF!</definedName>
    <definedName name="Euro_ingles_Activo" localSheetId="2">#REF!</definedName>
    <definedName name="Euro_ingles_Activo" localSheetId="5">#REF!</definedName>
    <definedName name="Euro_ingles_Activo">#REF!</definedName>
    <definedName name="Euro_Ingles_DR" localSheetId="8">#REF!</definedName>
    <definedName name="Euro_Ingles_DR" localSheetId="3">#REF!</definedName>
    <definedName name="Euro_Ingles_DR" localSheetId="6">#REF!</definedName>
    <definedName name="Euro_Ingles_DR" localSheetId="2">#REF!</definedName>
    <definedName name="Euro_Ingles_DR" localSheetId="5">#REF!</definedName>
    <definedName name="Euro_Ingles_DR">#REF!</definedName>
    <definedName name="Euro_Ingles_Passivo" localSheetId="8">#REF!</definedName>
    <definedName name="Euro_Ingles_Passivo" localSheetId="3">#REF!</definedName>
    <definedName name="Euro_Ingles_Passivo" localSheetId="6">#REF!</definedName>
    <definedName name="Euro_Ingles_Passivo" localSheetId="2">#REF!</definedName>
    <definedName name="Euro_Ingles_Passivo" localSheetId="5">#REF!</definedName>
    <definedName name="Euro_Ingles_Passivo">#REF!</definedName>
    <definedName name="Euro_Passivo" localSheetId="8">#REF!</definedName>
    <definedName name="Euro_Passivo" localSheetId="3">#REF!</definedName>
    <definedName name="Euro_Passivo" localSheetId="6">#REF!</definedName>
    <definedName name="Euro_Passivo" localSheetId="2">#REF!</definedName>
    <definedName name="Euro_Passivo" localSheetId="5">#REF!</definedName>
    <definedName name="Euro_Passivo">#REF!</definedName>
    <definedName name="ew444445rr" localSheetId="8">#REF!</definedName>
    <definedName name="ew444445rr" localSheetId="3">#REF!</definedName>
    <definedName name="ew444445rr" localSheetId="6">#REF!</definedName>
    <definedName name="ew444445rr" localSheetId="2">#REF!</definedName>
    <definedName name="ew444445rr" localSheetId="5">#REF!</definedName>
    <definedName name="ew444445rr">#REF!</definedName>
    <definedName name="ewercwrewcrwrca" localSheetId="8">#REF!</definedName>
    <definedName name="ewercwrewcrwrca" localSheetId="3">#REF!</definedName>
    <definedName name="ewercwrewcrwrca" localSheetId="6">#REF!</definedName>
    <definedName name="ewercwrewcrwrca" localSheetId="2">#REF!</definedName>
    <definedName name="ewercwrewcrwrca" localSheetId="5">#REF!</definedName>
    <definedName name="ewercwrewcrwrca">#REF!</definedName>
    <definedName name="eweweweeeeeeeeeeeer" localSheetId="8">#REF!</definedName>
    <definedName name="eweweweeeeeeeeeeeer" localSheetId="3">#REF!</definedName>
    <definedName name="eweweweeeeeeeeeeeer" localSheetId="6">#REF!</definedName>
    <definedName name="eweweweeeeeeeeeeeer" localSheetId="2">#REF!</definedName>
    <definedName name="eweweweeeeeeeeeeeer" localSheetId="5">#REF!</definedName>
    <definedName name="eweweweeeeeeeeeeeer">#REF!</definedName>
    <definedName name="ewreq" localSheetId="8">#REF!</definedName>
    <definedName name="ewreq" localSheetId="3">#REF!</definedName>
    <definedName name="ewreq" localSheetId="6">#REF!</definedName>
    <definedName name="ewreq" localSheetId="2">#REF!</definedName>
    <definedName name="ewreq" localSheetId="5">#REF!</definedName>
    <definedName name="ewreq">#REF!</definedName>
    <definedName name="ewrewrw" localSheetId="8">#REF!</definedName>
    <definedName name="ewrewrw" localSheetId="3">#REF!</definedName>
    <definedName name="ewrewrw" localSheetId="6">#REF!</definedName>
    <definedName name="ewrewrw" localSheetId="2">#REF!</definedName>
    <definedName name="ewrewrw" localSheetId="5">#REF!</definedName>
    <definedName name="ewrewrw">#REF!</definedName>
    <definedName name="ewrqwr" localSheetId="8">#REF!</definedName>
    <definedName name="ewrqwr" localSheetId="3">#REF!</definedName>
    <definedName name="ewrqwr" localSheetId="6">#REF!</definedName>
    <definedName name="ewrqwr" localSheetId="2">#REF!</definedName>
    <definedName name="ewrqwr" localSheetId="5">#REF!</definedName>
    <definedName name="ewrqwr">#REF!</definedName>
    <definedName name="ewrqwwe" localSheetId="8">#REF!</definedName>
    <definedName name="ewrqwwe" localSheetId="3">#REF!</definedName>
    <definedName name="ewrqwwe" localSheetId="6">#REF!</definedName>
    <definedName name="ewrqwwe" localSheetId="2">#REF!</definedName>
    <definedName name="ewrqwwe" localSheetId="5">#REF!</definedName>
    <definedName name="ewrqwwe">#REF!</definedName>
    <definedName name="ewss" localSheetId="0" hidden="1">{#N/A,#N/A,TRUE,"cover";#N/A,#N/A,TRUE,"trading";#N/A,#N/A,TRUE,"industry landscape";#N/A,#N/A,TRUE,"market comm";#N/A,#N/A,TRUE,"price perf";#N/A,#N/A,TRUE,"institutional changes";#N/A,#N/A,TRUE,"DOB"}</definedName>
    <definedName name="ewss" localSheetId="4" hidden="1">{#N/A,#N/A,TRUE,"cover";#N/A,#N/A,TRUE,"trading";#N/A,#N/A,TRUE,"industry landscape";#N/A,#N/A,TRUE,"market comm";#N/A,#N/A,TRUE,"price perf";#N/A,#N/A,TRUE,"institutional changes";#N/A,#N/A,TRUE,"DOB"}</definedName>
    <definedName name="ewss" hidden="1">{#N/A,#N/A,TRUE,"cover";#N/A,#N/A,TRUE,"trading";#N/A,#N/A,TRUE,"industry landscape";#N/A,#N/A,TRUE,"market comm";#N/A,#N/A,TRUE,"price perf";#N/A,#N/A,TRUE,"institutional changes";#N/A,#N/A,TRUE,"DOB"}</definedName>
    <definedName name="ewtrert" localSheetId="8">#REF!</definedName>
    <definedName name="ewtrert" localSheetId="3">#REF!</definedName>
    <definedName name="ewtrert" localSheetId="6">#REF!</definedName>
    <definedName name="ewtrert" localSheetId="2">#REF!</definedName>
    <definedName name="ewtrert" localSheetId="5">#REF!</definedName>
    <definedName name="ewtrert">#REF!</definedName>
    <definedName name="fc" localSheetId="8">'[18]42'!#REF!</definedName>
    <definedName name="fc" localSheetId="3">'[18]42'!#REF!</definedName>
    <definedName name="fc" localSheetId="6">'[18]42'!#REF!</definedName>
    <definedName name="fc" localSheetId="2">'[18]42'!#REF!</definedName>
    <definedName name="fc" localSheetId="5">'[18]42'!#REF!</definedName>
    <definedName name="fc">'[18]42'!#REF!</definedName>
    <definedName name="FC_1" localSheetId="8">#REF!</definedName>
    <definedName name="FC_1" localSheetId="3">#REF!</definedName>
    <definedName name="FC_1" localSheetId="6">#REF!</definedName>
    <definedName name="FC_1" localSheetId="2">#REF!</definedName>
    <definedName name="FC_1" localSheetId="5">#REF!</definedName>
    <definedName name="FC_1">#REF!</definedName>
    <definedName name="FC_2" localSheetId="8">#REF!</definedName>
    <definedName name="FC_2" localSheetId="3">#REF!</definedName>
    <definedName name="FC_2" localSheetId="6">#REF!</definedName>
    <definedName name="FC_2" localSheetId="2">#REF!</definedName>
    <definedName name="FC_2" localSheetId="5">#REF!</definedName>
    <definedName name="FC_2">#REF!</definedName>
    <definedName name="fdggf" localSheetId="8">#REF!</definedName>
    <definedName name="fdggf" localSheetId="3">#REF!</definedName>
    <definedName name="fdggf" localSheetId="6">#REF!</definedName>
    <definedName name="fdggf" localSheetId="2">#REF!</definedName>
    <definedName name="fdggf" localSheetId="5">#REF!</definedName>
    <definedName name="fdggf">#REF!</definedName>
    <definedName name="fdgrevtrdfreryreyr" localSheetId="8">#REF!</definedName>
    <definedName name="fdgrevtrdfreryreyr" localSheetId="3">#REF!</definedName>
    <definedName name="fdgrevtrdfreryreyr" localSheetId="6">#REF!</definedName>
    <definedName name="fdgrevtrdfreryreyr" localSheetId="2">#REF!</definedName>
    <definedName name="fdgrevtrdfreryreyr" localSheetId="5">#REF!</definedName>
    <definedName name="fdgrevtrdfreryreyr">#REF!</definedName>
    <definedName name="fdhnrt" localSheetId="8">#REF!</definedName>
    <definedName name="fdhnrt" localSheetId="3">#REF!</definedName>
    <definedName name="fdhnrt" localSheetId="6">#REF!</definedName>
    <definedName name="fdhnrt" localSheetId="2">#REF!</definedName>
    <definedName name="fdhnrt" localSheetId="5">#REF!</definedName>
    <definedName name="fdhnrt">#REF!</definedName>
    <definedName name="fees" localSheetId="8">#REF!</definedName>
    <definedName name="fees" localSheetId="3">#REF!</definedName>
    <definedName name="fees" localSheetId="6">#REF!</definedName>
    <definedName name="fees" localSheetId="2">#REF!</definedName>
    <definedName name="fees" localSheetId="5">#REF!</definedName>
    <definedName name="fees">#REF!</definedName>
    <definedName name="fees1" localSheetId="8">#REF!</definedName>
    <definedName name="fees1" localSheetId="3">#REF!</definedName>
    <definedName name="fees1" localSheetId="6">#REF!</definedName>
    <definedName name="fees1" localSheetId="2">#REF!</definedName>
    <definedName name="fees1" localSheetId="5">#REF!</definedName>
    <definedName name="fees1">#REF!</definedName>
    <definedName name="fev" localSheetId="8">[6]Trafego_2013!#REF!</definedName>
    <definedName name="fev" localSheetId="3">[6]Trafego_2013!#REF!</definedName>
    <definedName name="fev" localSheetId="6">[6]Trafego_2013!#REF!</definedName>
    <definedName name="fev" localSheetId="2">[6]Trafego_2013!#REF!</definedName>
    <definedName name="fev" localSheetId="5">[6]Trafego_2013!#REF!</definedName>
    <definedName name="fev">[6]Trafego_2013!#REF!</definedName>
    <definedName name="fevr" localSheetId="8">[7]Receita_2013!#REF!</definedName>
    <definedName name="fevr" localSheetId="3">[7]Receita_2013!#REF!</definedName>
    <definedName name="fevr" localSheetId="6">[7]Receita_2013!#REF!</definedName>
    <definedName name="fevr" localSheetId="2">[7]Receita_2013!#REF!</definedName>
    <definedName name="fevr" localSheetId="5">[7]Receita_2013!#REF!</definedName>
    <definedName name="fevr">[7]Receita_2013!#REF!</definedName>
    <definedName name="ffff" localSheetId="8">[10]DERRESUL!#REF!</definedName>
    <definedName name="ffff" localSheetId="3">[10]DERRESUL!#REF!</definedName>
    <definedName name="ffff" localSheetId="6">[10]DERRESUL!#REF!</definedName>
    <definedName name="ffff" localSheetId="2">[10]DERRESUL!#REF!</definedName>
    <definedName name="ffff" localSheetId="5">[10]DERRESUL!#REF!</definedName>
    <definedName name="ffff">[10]DERRESUL!#REF!</definedName>
    <definedName name="ffffffdse" localSheetId="8">#REF!</definedName>
    <definedName name="ffffffdse" localSheetId="3">#REF!</definedName>
    <definedName name="ffffffdse" localSheetId="6">#REF!</definedName>
    <definedName name="ffffffdse" localSheetId="2">#REF!</definedName>
    <definedName name="ffffffdse" localSheetId="5">#REF!</definedName>
    <definedName name="ffffffdse">#REF!</definedName>
    <definedName name="fim" localSheetId="8">#REF!</definedName>
    <definedName name="fim" localSheetId="3">#REF!</definedName>
    <definedName name="fim" localSheetId="6">#REF!</definedName>
    <definedName name="fim" localSheetId="2">#REF!</definedName>
    <definedName name="fim" localSheetId="5">#REF!</definedName>
    <definedName name="fim">#REF!</definedName>
    <definedName name="FINANCE" localSheetId="8">#REF!</definedName>
    <definedName name="FINANCE" localSheetId="3">#REF!</definedName>
    <definedName name="FINANCE" localSheetId="6">#REF!</definedName>
    <definedName name="FINANCE" localSheetId="2">#REF!</definedName>
    <definedName name="FINANCE" localSheetId="5">#REF!</definedName>
    <definedName name="FINANCE">#REF!</definedName>
    <definedName name="frtrtete4" localSheetId="8">[10]DERRESUL!#REF!</definedName>
    <definedName name="frtrtete4" localSheetId="3">[10]DERRESUL!#REF!</definedName>
    <definedName name="frtrtete4" localSheetId="6">[10]DERRESUL!#REF!</definedName>
    <definedName name="frtrtete4" localSheetId="2">[10]DERRESUL!#REF!</definedName>
    <definedName name="frtrtete4" localSheetId="5">[10]DERRESUL!#REF!</definedName>
    <definedName name="frtrtete4">[10]DERRESUL!#REF!</definedName>
    <definedName name="fwrere" localSheetId="8">#REF!</definedName>
    <definedName name="fwrere" localSheetId="3">#REF!</definedName>
    <definedName name="fwrere" localSheetId="6">#REF!</definedName>
    <definedName name="fwrere" localSheetId="2">#REF!</definedName>
    <definedName name="fwrere" localSheetId="5">#REF!</definedName>
    <definedName name="fwrere">#REF!</definedName>
    <definedName name="Geral">[19]CORFAX!$M$5:$AA$184</definedName>
    <definedName name="ggggg" localSheetId="8">#REF!</definedName>
    <definedName name="ggggg" localSheetId="3">#REF!</definedName>
    <definedName name="ggggg" localSheetId="6">#REF!</definedName>
    <definedName name="ggggg" localSheetId="2">#REF!</definedName>
    <definedName name="ggggg" localSheetId="5">#REF!</definedName>
    <definedName name="ggggg">#REF!</definedName>
    <definedName name="gggggggg" localSheetId="8">#REF!</definedName>
    <definedName name="gggggggg" localSheetId="3">#REF!</definedName>
    <definedName name="gggggggg" localSheetId="6">#REF!</definedName>
    <definedName name="gggggggg" localSheetId="2">#REF!</definedName>
    <definedName name="gggggggg" localSheetId="5">#REF!</definedName>
    <definedName name="gggggggg">#REF!</definedName>
    <definedName name="gggggggggg" localSheetId="8">#REF!</definedName>
    <definedName name="gggggggggg" localSheetId="3">#REF!</definedName>
    <definedName name="gggggggggg" localSheetId="6">#REF!</definedName>
    <definedName name="gggggggggg" localSheetId="2">#REF!</definedName>
    <definedName name="gggggggggg" localSheetId="5">#REF!</definedName>
    <definedName name="gggggggggg">#REF!</definedName>
    <definedName name="gggggggggg5" localSheetId="8">#REF!</definedName>
    <definedName name="gggggggggg5" localSheetId="3">#REF!</definedName>
    <definedName name="gggggggggg5" localSheetId="6">#REF!</definedName>
    <definedName name="gggggggggg5" localSheetId="2">#REF!</definedName>
    <definedName name="gggggggggg5" localSheetId="5">#REF!</definedName>
    <definedName name="gggggggggg5">#REF!</definedName>
    <definedName name="gjjjjjjjjjjytr" localSheetId="8">#REF!</definedName>
    <definedName name="gjjjjjjjjjjytr" localSheetId="3">#REF!</definedName>
    <definedName name="gjjjjjjjjjjytr" localSheetId="6">#REF!</definedName>
    <definedName name="gjjjjjjjjjjytr" localSheetId="2">#REF!</definedName>
    <definedName name="gjjjjjjjjjjytr" localSheetId="5">#REF!</definedName>
    <definedName name="gjjjjjjjjjjytr">#REF!</definedName>
    <definedName name="gyuir6yutyty" localSheetId="8">#REF!</definedName>
    <definedName name="gyuir6yutyty" localSheetId="3">#REF!</definedName>
    <definedName name="gyuir6yutyty" localSheetId="6">#REF!</definedName>
    <definedName name="gyuir6yutyty" localSheetId="2">#REF!</definedName>
    <definedName name="gyuir6yutyty" localSheetId="5">#REF!</definedName>
    <definedName name="gyuir6yutyty">#REF!</definedName>
    <definedName name="Header" localSheetId="8">#REF!</definedName>
    <definedName name="Header" localSheetId="3">#REF!</definedName>
    <definedName name="Header" localSheetId="6">#REF!</definedName>
    <definedName name="Header" localSheetId="2">#REF!</definedName>
    <definedName name="Header" localSheetId="5">#REF!</definedName>
    <definedName name="Header">#REF!</definedName>
    <definedName name="hhhhhhhhhhh" localSheetId="8">#REF!</definedName>
    <definedName name="hhhhhhhhhhh" localSheetId="3">#REF!</definedName>
    <definedName name="hhhhhhhhhhh" localSheetId="6">#REF!</definedName>
    <definedName name="hhhhhhhhhhh" localSheetId="2">#REF!</definedName>
    <definedName name="hhhhhhhhhhh" localSheetId="5">#REF!</definedName>
    <definedName name="hhhhhhhhhhh">#REF!</definedName>
    <definedName name="HSE_acidentes_2008_com_dp_por_mês_e_grupo" localSheetId="8">#REF!</definedName>
    <definedName name="HSE_acidentes_2008_com_dp_por_mês_e_grupo" localSheetId="3">#REF!</definedName>
    <definedName name="HSE_acidentes_2008_com_dp_por_mês_e_grupo" localSheetId="6">#REF!</definedName>
    <definedName name="HSE_acidentes_2008_com_dp_por_mês_e_grupo" localSheetId="2">#REF!</definedName>
    <definedName name="HSE_acidentes_2008_com_dp_por_mês_e_grupo" localSheetId="5">#REF!</definedName>
    <definedName name="HSE_acidentes_2008_com_dp_por_mês_e_grupo">#REF!</definedName>
    <definedName name="HSE_acidentes_2009_com_dp_por_mês_e_grupo" localSheetId="8">#REF!</definedName>
    <definedName name="HSE_acidentes_2009_com_dp_por_mês_e_grupo" localSheetId="3">#REF!</definedName>
    <definedName name="HSE_acidentes_2009_com_dp_por_mês_e_grupo" localSheetId="6">#REF!</definedName>
    <definedName name="HSE_acidentes_2009_com_dp_por_mês_e_grupo" localSheetId="2">#REF!</definedName>
    <definedName name="HSE_acidentes_2009_com_dp_por_mês_e_grupo" localSheetId="5">#REF!</definedName>
    <definedName name="HSE_acidentes_2009_com_dp_por_mês_e_grupo">#REF!</definedName>
    <definedName name="HSE_acidentes_2009_com_dp_por_mês_e_grupo1_Query" localSheetId="8">#REF!</definedName>
    <definedName name="HSE_acidentes_2009_com_dp_por_mês_e_grupo1_Query" localSheetId="3">#REF!</definedName>
    <definedName name="HSE_acidentes_2009_com_dp_por_mês_e_grupo1_Query" localSheetId="6">#REF!</definedName>
    <definedName name="HSE_acidentes_2009_com_dp_por_mês_e_grupo1_Query" localSheetId="2">#REF!</definedName>
    <definedName name="HSE_acidentes_2009_com_dp_por_mês_e_grupo1_Query" localSheetId="5">#REF!</definedName>
    <definedName name="HSE_acidentes_2009_com_dp_por_mês_e_grupo1_Query">#REF!</definedName>
    <definedName name="HSEacdt2008_T2_c_acdt_e_dias_trabalhaveis_por_mes" localSheetId="8">#REF!</definedName>
    <definedName name="HSEacdt2008_T2_c_acdt_e_dias_trabalhaveis_por_mes" localSheetId="3">#REF!</definedName>
    <definedName name="HSEacdt2008_T2_c_acdt_e_dias_trabalhaveis_por_mes" localSheetId="6">#REF!</definedName>
    <definedName name="HSEacdt2008_T2_c_acdt_e_dias_trabalhaveis_por_mes" localSheetId="2">#REF!</definedName>
    <definedName name="HSEacdt2008_T2_c_acdt_e_dias_trabalhaveis_por_mes" localSheetId="5">#REF!</definedName>
    <definedName name="HSEacdt2008_T2_c_acdt_e_dias_trabalhaveis_por_mes">#REF!</definedName>
    <definedName name="HSEacdt2009_T2_c_acdt_e_dias_trabalhaveis_por_mes" localSheetId="8">#REF!</definedName>
    <definedName name="HSEacdt2009_T2_c_acdt_e_dias_trabalhaveis_por_mes" localSheetId="3">#REF!</definedName>
    <definedName name="HSEacdt2009_T2_c_acdt_e_dias_trabalhaveis_por_mes" localSheetId="6">#REF!</definedName>
    <definedName name="HSEacdt2009_T2_c_acdt_e_dias_trabalhaveis_por_mes" localSheetId="2">#REF!</definedName>
    <definedName name="HSEacdt2009_T2_c_acdt_e_dias_trabalhaveis_por_mes" localSheetId="5">#REF!</definedName>
    <definedName name="HSEacdt2009_T2_c_acdt_e_dias_trabalhaveis_por_mes">#REF!</definedName>
    <definedName name="iiiii" localSheetId="8">#REF!</definedName>
    <definedName name="iiiii" localSheetId="3">#REF!</definedName>
    <definedName name="iiiii" localSheetId="6">#REF!</definedName>
    <definedName name="iiiii" localSheetId="2">#REF!</definedName>
    <definedName name="iiiii" localSheetId="5">#REF!</definedName>
    <definedName name="iiiii">#REF!</definedName>
    <definedName name="iiiiiiii" localSheetId="8">#REF!</definedName>
    <definedName name="iiiiiiii" localSheetId="3">#REF!</definedName>
    <definedName name="iiiiiiii" localSheetId="6">#REF!</definedName>
    <definedName name="iiiiiiii" localSheetId="2">#REF!</definedName>
    <definedName name="iiiiiiii" localSheetId="5">#REF!</definedName>
    <definedName name="iiiiiiii">#REF!</definedName>
    <definedName name="iiuio" localSheetId="8">#REF!</definedName>
    <definedName name="iiuio" localSheetId="3">#REF!</definedName>
    <definedName name="iiuio" localSheetId="6">#REF!</definedName>
    <definedName name="iiuio" localSheetId="2">#REF!</definedName>
    <definedName name="iiuio" localSheetId="5">#REF!</definedName>
    <definedName name="iiuio">#REF!</definedName>
    <definedName name="iiuytu" localSheetId="8">#REF!</definedName>
    <definedName name="iiuytu" localSheetId="3">#REF!</definedName>
    <definedName name="iiuytu" localSheetId="6">#REF!</definedName>
    <definedName name="iiuytu" localSheetId="2">#REF!</definedName>
    <definedName name="iiuytu" localSheetId="5">#REF!</definedName>
    <definedName name="iiuytu">#REF!</definedName>
    <definedName name="ilokkj" localSheetId="8">#REF!</definedName>
    <definedName name="ilokkj" localSheetId="3">#REF!</definedName>
    <definedName name="ilokkj" localSheetId="6">#REF!</definedName>
    <definedName name="ilokkj" localSheetId="2">#REF!</definedName>
    <definedName name="ilokkj" localSheetId="5">#REF!</definedName>
    <definedName name="ilokkj">#REF!</definedName>
    <definedName name="IMOBILIZADO__JPN_" localSheetId="8">#REF!</definedName>
    <definedName name="IMOBILIZADO__JPN_" localSheetId="3">#REF!</definedName>
    <definedName name="IMOBILIZADO__JPN_" localSheetId="6">#REF!</definedName>
    <definedName name="IMOBILIZADO__JPN_" localSheetId="2">#REF!</definedName>
    <definedName name="IMOBILIZADO__JPN_" localSheetId="5">#REF!</definedName>
    <definedName name="IMOBILIZADO__JPN_">#REF!</definedName>
    <definedName name="INMO179">[1]Inmosap!$A$1:$G$19</definedName>
    <definedName name="INMO72" localSheetId="8">#REF!</definedName>
    <definedName name="INMO72" localSheetId="3">#REF!</definedName>
    <definedName name="INMO72" localSheetId="6">#REF!</definedName>
    <definedName name="INMO72" localSheetId="2">#REF!</definedName>
    <definedName name="INMO72" localSheetId="5">#REF!</definedName>
    <definedName name="INMO72">#REF!</definedName>
    <definedName name="INTERNACIONAL" localSheetId="8">#REF!</definedName>
    <definedName name="INTERNACIONAL" localSheetId="3">#REF!</definedName>
    <definedName name="INTERNACIONAL" localSheetId="6">#REF!</definedName>
    <definedName name="INTERNACIONAL" localSheetId="2">#REF!</definedName>
    <definedName name="INTERNACIONAL" localSheetId="5">#REF!</definedName>
    <definedName name="INTERNACIONAL">#REF!</definedName>
    <definedName name="investors">'[20]Global Investors Detail'!$A$2:$G$1048576</definedName>
    <definedName name="io89itr6" localSheetId="8">#REF!</definedName>
    <definedName name="io89itr6" localSheetId="3">#REF!</definedName>
    <definedName name="io89itr6" localSheetId="6">#REF!</definedName>
    <definedName name="io89itr6" localSheetId="2">#REF!</definedName>
    <definedName name="io89itr6" localSheetId="5">#REF!</definedName>
    <definedName name="io89itr6">#REF!</definedName>
    <definedName name="ioij" localSheetId="8">#REF!</definedName>
    <definedName name="ioij" localSheetId="3">#REF!</definedName>
    <definedName name="ioij" localSheetId="6">#REF!</definedName>
    <definedName name="ioij" localSheetId="2">#REF!</definedName>
    <definedName name="ioij" localSheetId="5">#REF!</definedName>
    <definedName name="ioij">#REF!</definedName>
    <definedName name="ioj" localSheetId="8">#REF!</definedName>
    <definedName name="ioj" localSheetId="3">#REF!</definedName>
    <definedName name="ioj" localSheetId="6">#REF!</definedName>
    <definedName name="ioj" localSheetId="2">#REF!</definedName>
    <definedName name="ioj" localSheetId="5">#REF!</definedName>
    <definedName name="ioj">#REF!</definedName>
    <definedName name="iouui" localSheetId="8">#REF!</definedName>
    <definedName name="iouui" localSheetId="3">#REF!</definedName>
    <definedName name="iouui" localSheetId="6">#REF!</definedName>
    <definedName name="iouui" localSheetId="2">#REF!</definedName>
    <definedName name="iouui" localSheetId="5">#REF!</definedName>
    <definedName name="iouui">#REF!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"c2104"</definedName>
    <definedName name="IQ_YEARHIGH" hidden="1">"c1337"</definedName>
    <definedName name="IQ_YEARLOW" hidden="1">"c1338"</definedName>
    <definedName name="IQ_YTD" hidden="1">3000</definedName>
    <definedName name="IQ_Z_SCORE" hidden="1">"c1339"</definedName>
    <definedName name="iuyo98" localSheetId="8">#REF!</definedName>
    <definedName name="iuyo98" localSheetId="3">#REF!</definedName>
    <definedName name="iuyo98" localSheetId="6">#REF!</definedName>
    <definedName name="iuyo98" localSheetId="2">#REF!</definedName>
    <definedName name="iuyo98" localSheetId="5">#REF!</definedName>
    <definedName name="iuyo98">#REF!</definedName>
    <definedName name="Jan" localSheetId="8">#REF!</definedName>
    <definedName name="Jan" localSheetId="3">#REF!</definedName>
    <definedName name="Jan" localSheetId="6">#REF!</definedName>
    <definedName name="Jan" localSheetId="2">#REF!</definedName>
    <definedName name="Jan" localSheetId="5">#REF!</definedName>
    <definedName name="Jan">#REF!</definedName>
    <definedName name="janr" localSheetId="8">[7]Receita_2013!#REF!</definedName>
    <definedName name="janr" localSheetId="3">[7]Receita_2013!#REF!</definedName>
    <definedName name="janr" localSheetId="6">[7]Receita_2013!#REF!</definedName>
    <definedName name="janr" localSheetId="2">[7]Receita_2013!#REF!</definedName>
    <definedName name="janr" localSheetId="5">[7]Receita_2013!#REF!</definedName>
    <definedName name="janr">[7]Receita_2013!#REF!</definedName>
    <definedName name="jj" localSheetId="8">#REF!</definedName>
    <definedName name="jj" localSheetId="3">#REF!</definedName>
    <definedName name="jj" localSheetId="6">#REF!</definedName>
    <definedName name="jj" localSheetId="2">#REF!</definedName>
    <definedName name="jj" localSheetId="5">#REF!</definedName>
    <definedName name="jj">#REF!</definedName>
    <definedName name="jjjjjjjj" localSheetId="8">#REF!</definedName>
    <definedName name="jjjjjjjj" localSheetId="3">#REF!</definedName>
    <definedName name="jjjjjjjj" localSheetId="6">#REF!</definedName>
    <definedName name="jjjjjjjj" localSheetId="2">#REF!</definedName>
    <definedName name="jjjjjjjj" localSheetId="5">#REF!</definedName>
    <definedName name="jjjjjjjj">#REF!</definedName>
    <definedName name="jul" localSheetId="8">[6]Trafego_2013!#REF!</definedName>
    <definedName name="jul" localSheetId="3">[6]Trafego_2013!#REF!</definedName>
    <definedName name="jul" localSheetId="6">[6]Trafego_2013!#REF!</definedName>
    <definedName name="jul" localSheetId="2">[6]Trafego_2013!#REF!</definedName>
    <definedName name="jul" localSheetId="5">[6]Trafego_2013!#REF!</definedName>
    <definedName name="jul">[6]Trafego_2013!#REF!</definedName>
    <definedName name="julr" localSheetId="8">[7]Receita_2013!#REF!</definedName>
    <definedName name="julr" localSheetId="3">[7]Receita_2013!#REF!</definedName>
    <definedName name="julr" localSheetId="6">[7]Receita_2013!#REF!</definedName>
    <definedName name="julr" localSheetId="2">[7]Receita_2013!#REF!</definedName>
    <definedName name="julr" localSheetId="5">[7]Receita_2013!#REF!</definedName>
    <definedName name="julr">[7]Receita_2013!#REF!</definedName>
    <definedName name="jun" localSheetId="8">[6]Trafego_2013!#REF!</definedName>
    <definedName name="jun" localSheetId="3">[6]Trafego_2013!#REF!</definedName>
    <definedName name="jun" localSheetId="6">[6]Trafego_2013!#REF!</definedName>
    <definedName name="jun" localSheetId="2">[6]Trafego_2013!#REF!</definedName>
    <definedName name="jun" localSheetId="5">[6]Trafego_2013!#REF!</definedName>
    <definedName name="jun">[6]Trafego_2013!#REF!</definedName>
    <definedName name="junr" localSheetId="8">[7]Receita_2013!#REF!</definedName>
    <definedName name="junr" localSheetId="3">[7]Receita_2013!#REF!</definedName>
    <definedName name="junr" localSheetId="6">[7]Receita_2013!#REF!</definedName>
    <definedName name="junr" localSheetId="2">[7]Receita_2013!#REF!</definedName>
    <definedName name="junr" localSheetId="5">[7]Receita_2013!#REF!</definedName>
    <definedName name="junr">[7]Receita_2013!#REF!</definedName>
    <definedName name="k" localSheetId="8">#REF!</definedName>
    <definedName name="k" localSheetId="3">#REF!</definedName>
    <definedName name="k" localSheetId="6">#REF!</definedName>
    <definedName name="k" localSheetId="2">#REF!</definedName>
    <definedName name="k" localSheetId="5">#REF!</definedName>
    <definedName name="k">#REF!</definedName>
    <definedName name="klhºoihbº" localSheetId="8">#REF!</definedName>
    <definedName name="klhºoihbº" localSheetId="3">#REF!</definedName>
    <definedName name="klhºoihbº" localSheetId="6">#REF!</definedName>
    <definedName name="klhºoihbº" localSheetId="2">#REF!</definedName>
    <definedName name="klhºoihbº" localSheetId="5">#REF!</definedName>
    <definedName name="klhºoihbº">#REF!</definedName>
    <definedName name="klll" localSheetId="8">[10]DERRESUL!#REF!</definedName>
    <definedName name="klll" localSheetId="3">[10]DERRESUL!#REF!</definedName>
    <definedName name="klll" localSheetId="6">[10]DERRESUL!#REF!</definedName>
    <definedName name="klll" localSheetId="2">[10]DERRESUL!#REF!</definedName>
    <definedName name="klll" localSheetId="5">[10]DERRESUL!#REF!</definedName>
    <definedName name="klll">[10]DERRESUL!#REF!</definedName>
    <definedName name="lçoçl" localSheetId="8">#REF!</definedName>
    <definedName name="lçoçl" localSheetId="3">#REF!</definedName>
    <definedName name="lçoçl" localSheetId="6">#REF!</definedName>
    <definedName name="lçoçl" localSheetId="2">#REF!</definedName>
    <definedName name="lçoçl" localSheetId="5">#REF!</definedName>
    <definedName name="lçoçl">#REF!</definedName>
    <definedName name="ListOffset" hidden="1">1</definedName>
    <definedName name="lllll" localSheetId="8">#REF!</definedName>
    <definedName name="lllll" localSheetId="3">#REF!</definedName>
    <definedName name="lllll" localSheetId="6">#REF!</definedName>
    <definedName name="lllll" localSheetId="2">#REF!</definedName>
    <definedName name="lllll" localSheetId="5">#REF!</definedName>
    <definedName name="lllll">#REF!</definedName>
    <definedName name="lllllllll" localSheetId="8">#REF!</definedName>
    <definedName name="lllllllll" localSheetId="3">#REF!</definedName>
    <definedName name="lllllllll" localSheetId="6">#REF!</definedName>
    <definedName name="lllllllll" localSheetId="2">#REF!</definedName>
    <definedName name="lllllllll" localSheetId="5">#REF!</definedName>
    <definedName name="lllllllll">#REF!</definedName>
    <definedName name="loiuoi8" localSheetId="8">#REF!</definedName>
    <definedName name="loiuoi8" localSheetId="3">#REF!</definedName>
    <definedName name="loiuoi8" localSheetId="6">#REF!</definedName>
    <definedName name="loiuoi8" localSheetId="2">#REF!</definedName>
    <definedName name="loiuoi8" localSheetId="5">#REF!</definedName>
    <definedName name="loiuoi8">#REF!</definedName>
    <definedName name="lop" localSheetId="0" hidden="1">{#N/A,#N/A,TRUE,"cover";#N/A,#N/A,TRUE,"trading";#N/A,#N/A,TRUE,"industry landscape";#N/A,#N/A,TRUE,"market comm";#N/A,#N/A,TRUE,"price perf";#N/A,#N/A,TRUE,"institutional changes";#N/A,#N/A,TRUE,"DOB"}</definedName>
    <definedName name="lop" localSheetId="4" hidden="1">{#N/A,#N/A,TRUE,"cover";#N/A,#N/A,TRUE,"trading";#N/A,#N/A,TRUE,"industry landscape";#N/A,#N/A,TRUE,"market comm";#N/A,#N/A,TRUE,"price perf";#N/A,#N/A,TRUE,"institutional changes";#N/A,#N/A,TRUE,"DOB"}</definedName>
    <definedName name="lop" hidden="1">{#N/A,#N/A,TRUE,"cover";#N/A,#N/A,TRUE,"trading";#N/A,#N/A,TRUE,"industry landscape";#N/A,#N/A,TRUE,"market comm";#N/A,#N/A,TRUE,"price perf";#N/A,#N/A,TRUE,"institutional changes";#N/A,#N/A,TRUE,"DOB"}</definedName>
    <definedName name="luttttttyuf" localSheetId="8">#REF!</definedName>
    <definedName name="luttttttyuf" localSheetId="3">#REF!</definedName>
    <definedName name="luttttttyuf" localSheetId="6">#REF!</definedName>
    <definedName name="luttttttyuf" localSheetId="2">#REF!</definedName>
    <definedName name="luttttttyuf" localSheetId="5">#REF!</definedName>
    <definedName name="luttttttyuf">#REF!</definedName>
    <definedName name="mai" localSheetId="8">[6]Trafego_2013!#REF!</definedName>
    <definedName name="mai" localSheetId="3">[6]Trafego_2013!#REF!</definedName>
    <definedName name="mai" localSheetId="6">[6]Trafego_2013!#REF!</definedName>
    <definedName name="mai" localSheetId="2">[6]Trafego_2013!#REF!</definedName>
    <definedName name="mai" localSheetId="5">[6]Trafego_2013!#REF!</definedName>
    <definedName name="mai">[6]Trafego_2013!#REF!</definedName>
    <definedName name="mair" localSheetId="8">[7]Receita_2013!#REF!</definedName>
    <definedName name="mair" localSheetId="3">[7]Receita_2013!#REF!</definedName>
    <definedName name="mair" localSheetId="6">[7]Receita_2013!#REF!</definedName>
    <definedName name="mair" localSheetId="2">[7]Receita_2013!#REF!</definedName>
    <definedName name="mair" localSheetId="5">[7]Receita_2013!#REF!</definedName>
    <definedName name="mair">[7]Receita_2013!#REF!</definedName>
    <definedName name="mar" localSheetId="8">[6]Trafego_2013!#REF!</definedName>
    <definedName name="mar" localSheetId="3">[6]Trafego_2013!#REF!</definedName>
    <definedName name="mar" localSheetId="6">[6]Trafego_2013!#REF!</definedName>
    <definedName name="mar" localSheetId="2">[6]Trafego_2013!#REF!</definedName>
    <definedName name="mar" localSheetId="5">[6]Trafego_2013!#REF!</definedName>
    <definedName name="mar">[6]Trafego_2013!#REF!</definedName>
    <definedName name="marr" localSheetId="8">[7]Receita_2013!#REF!</definedName>
    <definedName name="marr" localSheetId="3">[7]Receita_2013!#REF!</definedName>
    <definedName name="marr" localSheetId="6">[7]Receita_2013!#REF!</definedName>
    <definedName name="marr" localSheetId="2">[7]Receita_2013!#REF!</definedName>
    <definedName name="marr" localSheetId="5">[7]Receita_2013!#REF!</definedName>
    <definedName name="marr">[7]Receita_2013!#REF!</definedName>
    <definedName name="MC" localSheetId="8">#REF!</definedName>
    <definedName name="MC" localSheetId="3">#REF!</definedName>
    <definedName name="MC" localSheetId="6">#REF!</definedName>
    <definedName name="MC" localSheetId="2">#REF!</definedName>
    <definedName name="MC" localSheetId="5">#REF!</definedName>
    <definedName name="MC">#REF!</definedName>
    <definedName name="MCALL" localSheetId="8">#REF!</definedName>
    <definedName name="MCALL" localSheetId="3">#REF!</definedName>
    <definedName name="MCALL" localSheetId="6">#REF!</definedName>
    <definedName name="MCALL" localSheetId="2">#REF!</definedName>
    <definedName name="MCALL" localSheetId="5">#REF!</definedName>
    <definedName name="MCALL">#REF!</definedName>
    <definedName name="mes" localSheetId="8">#REF!</definedName>
    <definedName name="mes" localSheetId="3">#REF!</definedName>
    <definedName name="mes" localSheetId="6">#REF!</definedName>
    <definedName name="mes" localSheetId="2">#REF!</definedName>
    <definedName name="mes" localSheetId="5">#REF!</definedName>
    <definedName name="mes">#REF!</definedName>
    <definedName name="MES_AC">[9]BALANÇO!$A$98</definedName>
    <definedName name="Meses">'[21]42'!$C$177:$D$188</definedName>
    <definedName name="mesGC" localSheetId="8">#REF!</definedName>
    <definedName name="mesGC" localSheetId="3">#REF!</definedName>
    <definedName name="mesGC" localSheetId="6">#REF!</definedName>
    <definedName name="mesGC" localSheetId="2">#REF!</definedName>
    <definedName name="mesGC" localSheetId="5">#REF!</definedName>
    <definedName name="mesGC">#REF!</definedName>
    <definedName name="Mestre_2007" localSheetId="8">#REF!</definedName>
    <definedName name="Mestre_2007" localSheetId="3">#REF!</definedName>
    <definedName name="Mestre_2007" localSheetId="6">#REF!</definedName>
    <definedName name="Mestre_2007" localSheetId="2">#REF!</definedName>
    <definedName name="Mestre_2007" localSheetId="5">#REF!</definedName>
    <definedName name="Mestre_2007">#REF!</definedName>
    <definedName name="mmmmm" localSheetId="8">#REF!</definedName>
    <definedName name="mmmmm" localSheetId="3">#REF!</definedName>
    <definedName name="mmmmm" localSheetId="6">#REF!</definedName>
    <definedName name="mmmmm" localSheetId="2">#REF!</definedName>
    <definedName name="mmmmm" localSheetId="5">#REF!</definedName>
    <definedName name="mmmmm">#REF!</definedName>
    <definedName name="mmmmmmm" localSheetId="8">#REF!</definedName>
    <definedName name="mmmmmmm" localSheetId="3">#REF!</definedName>
    <definedName name="mmmmmmm" localSheetId="6">#REF!</definedName>
    <definedName name="mmmmmmm" localSheetId="2">#REF!</definedName>
    <definedName name="mmmmmmm" localSheetId="5">#REF!</definedName>
    <definedName name="mmmmmmm">#REF!</definedName>
    <definedName name="mmmmmmmm" localSheetId="8">#REF!</definedName>
    <definedName name="mmmmmmmm" localSheetId="3">#REF!</definedName>
    <definedName name="mmmmmmmm" localSheetId="6">#REF!</definedName>
    <definedName name="mmmmmmmm" localSheetId="2">#REF!</definedName>
    <definedName name="mmmmmmmm" localSheetId="5">#REF!</definedName>
    <definedName name="mmmmmmmm">#REF!</definedName>
    <definedName name="mmmmmmmmmm4" localSheetId="8">#REF!</definedName>
    <definedName name="mmmmmmmmmm4" localSheetId="3">#REF!</definedName>
    <definedName name="mmmmmmmmmm4" localSheetId="6">#REF!</definedName>
    <definedName name="mmmmmmmmmm4" localSheetId="2">#REF!</definedName>
    <definedName name="mmmmmmmmmm4" localSheetId="5">#REF!</definedName>
    <definedName name="mmmmmmmmmm4">#REF!</definedName>
    <definedName name="MONTHS" localSheetId="8">#REF!</definedName>
    <definedName name="MONTHS" localSheetId="3">#REF!</definedName>
    <definedName name="MONTHS" localSheetId="6">#REF!</definedName>
    <definedName name="MONTHS" localSheetId="2">#REF!</definedName>
    <definedName name="MONTHS" localSheetId="5">#REF!</definedName>
    <definedName name="MONTHS">#REF!</definedName>
    <definedName name="msc" localSheetId="8">#REF!</definedName>
    <definedName name="msc" localSheetId="3">#REF!</definedName>
    <definedName name="msc" localSheetId="6">#REF!</definedName>
    <definedName name="msc" localSheetId="2">#REF!</definedName>
    <definedName name="msc" localSheetId="5">#REF!</definedName>
    <definedName name="msc">#REF!</definedName>
    <definedName name="MUTA_1" localSheetId="8">#REF!</definedName>
    <definedName name="MUTA_1" localSheetId="3">#REF!</definedName>
    <definedName name="MUTA_1" localSheetId="6">#REF!</definedName>
    <definedName name="MUTA_1" localSheetId="2">#REF!</definedName>
    <definedName name="MUTA_1" localSheetId="5">#REF!</definedName>
    <definedName name="MUTA_1">#REF!</definedName>
    <definedName name="MUTA_2" localSheetId="8">#REF!</definedName>
    <definedName name="MUTA_2" localSheetId="3">#REF!</definedName>
    <definedName name="MUTA_2" localSheetId="6">#REF!</definedName>
    <definedName name="MUTA_2" localSheetId="2">#REF!</definedName>
    <definedName name="MUTA_2" localSheetId="5">#REF!</definedName>
    <definedName name="MUTA_2">#REF!</definedName>
    <definedName name="MUTA_3" localSheetId="8">#REF!</definedName>
    <definedName name="MUTA_3" localSheetId="3">#REF!</definedName>
    <definedName name="MUTA_3" localSheetId="6">#REF!</definedName>
    <definedName name="MUTA_3" localSheetId="2">#REF!</definedName>
    <definedName name="MUTA_3" localSheetId="5">#REF!</definedName>
    <definedName name="MUTA_3">#REF!</definedName>
    <definedName name="MUTA_4" localSheetId="8">#REF!</definedName>
    <definedName name="MUTA_4" localSheetId="3">#REF!</definedName>
    <definedName name="MUTA_4" localSheetId="6">#REF!</definedName>
    <definedName name="MUTA_4" localSheetId="2">#REF!</definedName>
    <definedName name="MUTA_4" localSheetId="5">#REF!</definedName>
    <definedName name="MUTA_4">#REF!</definedName>
    <definedName name="nnnnn" localSheetId="8">#REF!</definedName>
    <definedName name="nnnnn" localSheetId="3">#REF!</definedName>
    <definedName name="nnnnn" localSheetId="6">#REF!</definedName>
    <definedName name="nnnnn" localSheetId="2">#REF!</definedName>
    <definedName name="nnnnn" localSheetId="5">#REF!</definedName>
    <definedName name="nnnnn">#REF!</definedName>
    <definedName name="NOMBRES" localSheetId="8">#REF!</definedName>
    <definedName name="NOMBRES" localSheetId="3">#REF!</definedName>
    <definedName name="NOMBRES" localSheetId="6">#REF!</definedName>
    <definedName name="NOMBRES" localSheetId="2">#REF!</definedName>
    <definedName name="NOMBRES" localSheetId="5">#REF!</definedName>
    <definedName name="NOMBRES">#REF!</definedName>
    <definedName name="nov" localSheetId="8">[6]Trafego_2013!#REF!</definedName>
    <definedName name="nov" localSheetId="3">[6]Trafego_2013!#REF!</definedName>
    <definedName name="nov" localSheetId="6">[6]Trafego_2013!#REF!</definedName>
    <definedName name="nov" localSheetId="2">[6]Trafego_2013!#REF!</definedName>
    <definedName name="nov" localSheetId="5">[6]Trafego_2013!#REF!</definedName>
    <definedName name="nov">[6]Trafego_2013!#REF!</definedName>
    <definedName name="novr" localSheetId="8">[7]Receita_2013!#REF!</definedName>
    <definedName name="novr" localSheetId="3">[7]Receita_2013!#REF!</definedName>
    <definedName name="novr" localSheetId="6">[7]Receita_2013!#REF!</definedName>
    <definedName name="novr" localSheetId="2">[7]Receita_2013!#REF!</definedName>
    <definedName name="novr" localSheetId="5">[7]Receita_2013!#REF!</definedName>
    <definedName name="novr">[7]Receita_2013!#REF!</definedName>
    <definedName name="NUTREND" localSheetId="8">#REF!</definedName>
    <definedName name="NUTREND" localSheetId="3">#REF!</definedName>
    <definedName name="NUTREND" localSheetId="6">#REF!</definedName>
    <definedName name="NUTREND" localSheetId="2">#REF!</definedName>
    <definedName name="NUTREND" localSheetId="5">#REF!</definedName>
    <definedName name="NUTREND">#REF!</definedName>
    <definedName name="o87yuy" localSheetId="8">#REF!</definedName>
    <definedName name="o87yuy" localSheetId="3">#REF!</definedName>
    <definedName name="o87yuy" localSheetId="6">#REF!</definedName>
    <definedName name="o87yuy" localSheetId="2">#REF!</definedName>
    <definedName name="o87yuy" localSheetId="5">#REF!</definedName>
    <definedName name="o87yuy">#REF!</definedName>
    <definedName name="oioi" localSheetId="8">#REF!</definedName>
    <definedName name="oioi" localSheetId="3">#REF!</definedName>
    <definedName name="oioi" localSheetId="6">#REF!</definedName>
    <definedName name="oioi" localSheetId="2">#REF!</definedName>
    <definedName name="oioi" localSheetId="5">#REF!</definedName>
    <definedName name="oioi">#REF!</definedName>
    <definedName name="oitpiut" localSheetId="8">#REF!</definedName>
    <definedName name="oitpiut" localSheetId="3">#REF!</definedName>
    <definedName name="oitpiut" localSheetId="6">#REF!</definedName>
    <definedName name="oitpiut" localSheetId="2">#REF!</definedName>
    <definedName name="oitpiut" localSheetId="5">#REF!</definedName>
    <definedName name="oitpiut">#REF!</definedName>
    <definedName name="ooii" localSheetId="8">#REF!</definedName>
    <definedName name="ooii" localSheetId="3">#REF!</definedName>
    <definedName name="ooii" localSheetId="6">#REF!</definedName>
    <definedName name="ooii" localSheetId="2">#REF!</definedName>
    <definedName name="ooii" localSheetId="5">#REF!</definedName>
    <definedName name="ooii">#REF!</definedName>
    <definedName name="oooo" localSheetId="8">#REF!</definedName>
    <definedName name="oooo" localSheetId="3">#REF!</definedName>
    <definedName name="oooo" localSheetId="6">#REF!</definedName>
    <definedName name="oooo" localSheetId="2">#REF!</definedName>
    <definedName name="oooo" localSheetId="5">#REF!</definedName>
    <definedName name="oooo">#REF!</definedName>
    <definedName name="ouoiu" localSheetId="8">#REF!</definedName>
    <definedName name="ouoiu" localSheetId="3">#REF!</definedName>
    <definedName name="ouoiu" localSheetId="6">#REF!</definedName>
    <definedName name="ouoiu" localSheetId="2">#REF!</definedName>
    <definedName name="ouoiu" localSheetId="5">#REF!</definedName>
    <definedName name="ouoiu">#REF!</definedName>
    <definedName name="out" localSheetId="8">[6]Trafego_2013!#REF!</definedName>
    <definedName name="out" localSheetId="3">[6]Trafego_2013!#REF!</definedName>
    <definedName name="out" localSheetId="6">[6]Trafego_2013!#REF!</definedName>
    <definedName name="out" localSheetId="2">[6]Trafego_2013!#REF!</definedName>
    <definedName name="out" localSheetId="5">[6]Trafego_2013!#REF!</definedName>
    <definedName name="out">[6]Trafego_2013!#REF!</definedName>
    <definedName name="outr" localSheetId="8">[7]Receita_2013!#REF!</definedName>
    <definedName name="outr" localSheetId="3">[7]Receita_2013!#REF!</definedName>
    <definedName name="outr" localSheetId="6">[7]Receita_2013!#REF!</definedName>
    <definedName name="outr" localSheetId="2">[7]Receita_2013!#REF!</definedName>
    <definedName name="outr" localSheetId="5">[7]Receita_2013!#REF!</definedName>
    <definedName name="outr">[7]Receita_2013!#REF!</definedName>
    <definedName name="P">#N/A</definedName>
    <definedName name="par_cog" localSheetId="8">#REF!</definedName>
    <definedName name="par_cog" localSheetId="3">#REF!</definedName>
    <definedName name="par_cog" localSheetId="6">#REF!</definedName>
    <definedName name="par_cog" localSheetId="2">#REF!</definedName>
    <definedName name="par_cog" localSheetId="5">#REF!</definedName>
    <definedName name="par_cog">#REF!</definedName>
    <definedName name="par_cog1" localSheetId="8">#REF!</definedName>
    <definedName name="par_cog1" localSheetId="3">#REF!</definedName>
    <definedName name="par_cog1" localSheetId="6">#REF!</definedName>
    <definedName name="par_cog1" localSheetId="2">#REF!</definedName>
    <definedName name="par_cog1" localSheetId="5">#REF!</definedName>
    <definedName name="par_cog1">#REF!</definedName>
    <definedName name="PARTICIPAÇÕES" localSheetId="8">#REF!</definedName>
    <definedName name="PARTICIPAÇÕES" localSheetId="3">#REF!</definedName>
    <definedName name="PARTICIPAÇÕES" localSheetId="6">#REF!</definedName>
    <definedName name="PARTICIPAÇÕES" localSheetId="2">#REF!</definedName>
    <definedName name="PARTICIPAÇÕES" localSheetId="5">#REF!</definedName>
    <definedName name="PARTICIPAÇÕES">#REF!</definedName>
    <definedName name="PerformancePoint_bb8c1a09_6539_44f4_87b1_76816689d73c" localSheetId="8">#REF!,#REF!</definedName>
    <definedName name="PerformancePoint_bb8c1a09_6539_44f4_87b1_76816689d73c" localSheetId="3">#REF!,#REF!</definedName>
    <definedName name="PerformancePoint_bb8c1a09_6539_44f4_87b1_76816689d73c" localSheetId="6">#REF!,#REF!</definedName>
    <definedName name="PerformancePoint_bb8c1a09_6539_44f4_87b1_76816689d73c" localSheetId="2">#REF!,#REF!</definedName>
    <definedName name="PerformancePoint_bb8c1a09_6539_44f4_87b1_76816689d73c" localSheetId="5">#REF!,#REF!</definedName>
    <definedName name="PerformancePoint_bb8c1a09_6539_44f4_87b1_76816689d73c">#REF!,#REF!</definedName>
    <definedName name="PINV" localSheetId="8">#REF!</definedName>
    <definedName name="PINV" localSheetId="3">#REF!</definedName>
    <definedName name="PINV" localSheetId="6">#REF!</definedName>
    <definedName name="PINV" localSheetId="2">#REF!</definedName>
    <definedName name="PINV" localSheetId="5">#REF!</definedName>
    <definedName name="PINV">#REF!</definedName>
    <definedName name="PL_MES_AC" localSheetId="8">#REF!</definedName>
    <definedName name="PL_MES_AC" localSheetId="3">#REF!</definedName>
    <definedName name="PL_MES_AC" localSheetId="6">#REF!</definedName>
    <definedName name="PL_MES_AC" localSheetId="2">#REF!</definedName>
    <definedName name="PL_MES_AC" localSheetId="5">#REF!</definedName>
    <definedName name="PL_MES_AC">#REF!</definedName>
    <definedName name="PL_MES_ANT" localSheetId="8">#REF!</definedName>
    <definedName name="PL_MES_ANT" localSheetId="3">#REF!</definedName>
    <definedName name="PL_MES_ANT" localSheetId="6">#REF!</definedName>
    <definedName name="PL_MES_ANT" localSheetId="2">#REF!</definedName>
    <definedName name="PL_MES_ANT" localSheetId="5">#REF!</definedName>
    <definedName name="PL_MES_ANT">#REF!</definedName>
    <definedName name="pppp" localSheetId="8">#REF!</definedName>
    <definedName name="pppp" localSheetId="3">#REF!</definedName>
    <definedName name="pppp" localSheetId="6">#REF!</definedName>
    <definedName name="pppp" localSheetId="2">#REF!</definedName>
    <definedName name="pppp" localSheetId="5">#REF!</definedName>
    <definedName name="pppp">#REF!</definedName>
    <definedName name="ppppppppppppp5" localSheetId="8">#REF!</definedName>
    <definedName name="ppppppppppppp5" localSheetId="3">#REF!</definedName>
    <definedName name="ppppppppppppp5" localSheetId="6">#REF!</definedName>
    <definedName name="ppppppppppppp5" localSheetId="2">#REF!</definedName>
    <definedName name="ppppppppppppp5" localSheetId="5">#REF!</definedName>
    <definedName name="ppppppppppppp5">#REF!</definedName>
    <definedName name="_xlnm.Print_Area" localSheetId="0">'     '!$A$1:$P$32</definedName>
    <definedName name="_xlnm.Print_Area" localSheetId="4">'Balance Sheet'!$B$2:$M$26</definedName>
    <definedName name="_xlnm.Print_Area" localSheetId="8">'Banco CTT'!$B$2:$F$34</definedName>
    <definedName name="_xlnm.Print_Area" localSheetId="3">'Cash Flow'!$B$2:$G$22</definedName>
    <definedName name="_xlnm.Print_Area" localSheetId="6">'Express &amp; Parcels'!$B$2:$F$32</definedName>
    <definedName name="_xlnm.Print_Area" localSheetId="7">'Financial Services &amp; Retail'!$B$2:$F$34</definedName>
    <definedName name="_xlnm.Print_Area" localSheetId="2">'Key highlights'!$B$2:$G$27</definedName>
    <definedName name="_xlnm.Print_Area" localSheetId="1">'Key indicators'!$B$2:$G$34</definedName>
    <definedName name="_xlnm.Print_Area" localSheetId="5">'Mail &amp; Other'!$B$2:$F$34</definedName>
    <definedName name="_xlnm.Print_Area">#REF!</definedName>
    <definedName name="PRINT_CONDENS" localSheetId="8">#REF!</definedName>
    <definedName name="PRINT_CONDENS" localSheetId="3">#REF!</definedName>
    <definedName name="PRINT_CONDENS" localSheetId="6">#REF!</definedName>
    <definedName name="PRINT_CONDENS" localSheetId="2">#REF!</definedName>
    <definedName name="PRINT_CONDENS" localSheetId="5">#REF!</definedName>
    <definedName name="PRINT_CONDENS">#REF!</definedName>
    <definedName name="PRINT_DETALHE" localSheetId="8">#REF!,#REF!</definedName>
    <definedName name="PRINT_DETALHE" localSheetId="3">#REF!,#REF!</definedName>
    <definedName name="PRINT_DETALHE" localSheetId="6">#REF!,#REF!</definedName>
    <definedName name="PRINT_DETALHE" localSheetId="2">#REF!,#REF!</definedName>
    <definedName name="PRINT_DETALHE" localSheetId="5">#REF!,#REF!</definedName>
    <definedName name="PRINT_DETALHE">#REF!,#REF!</definedName>
    <definedName name="_xlnm.Print_Titles" localSheetId="8">'Banco CTT'!$B:$B,'Banco CTT'!$2:$3</definedName>
    <definedName name="_xlnm.Print_Titles" localSheetId="3">'Cash Flow'!$B:$B,'Cash Flow'!$2:$3</definedName>
    <definedName name="_xlnm.Print_Titles" localSheetId="6">'Express &amp; Parcels'!$B:$B,'Express &amp; Parcels'!$2:$3</definedName>
    <definedName name="_xlnm.Print_Titles" localSheetId="7">'Financial Services &amp; Retail'!$B:$B,'Financial Services &amp; Retail'!$2:$3</definedName>
    <definedName name="_xlnm.Print_Titles" localSheetId="2">'Key highlights'!$B:$B,'Key highlights'!$2:$3</definedName>
    <definedName name="_xlnm.Print_Titles" localSheetId="5">'Mail &amp; Other'!$B:$B</definedName>
    <definedName name="_xlnm.Print_Titles">#REF!,#REF!</definedName>
    <definedName name="PROV" localSheetId="8">#REF!</definedName>
    <definedName name="PROV" localSheetId="3">#REF!</definedName>
    <definedName name="PROV" localSheetId="6">#REF!</definedName>
    <definedName name="PROV" localSheetId="2">#REF!</definedName>
    <definedName name="PROV" localSheetId="5">#REF!</definedName>
    <definedName name="PROV">#REF!</definedName>
    <definedName name="PTE_Activo" localSheetId="8">#REF!</definedName>
    <definedName name="PTE_Activo" localSheetId="3">#REF!</definedName>
    <definedName name="PTE_Activo" localSheetId="6">#REF!</definedName>
    <definedName name="PTE_Activo" localSheetId="2">#REF!</definedName>
    <definedName name="PTE_Activo" localSheetId="5">#REF!</definedName>
    <definedName name="PTE_Activo">#REF!</definedName>
    <definedName name="PTE_DR" localSheetId="8">#REF!</definedName>
    <definedName name="PTE_DR" localSheetId="3">#REF!</definedName>
    <definedName name="PTE_DR" localSheetId="6">#REF!</definedName>
    <definedName name="PTE_DR" localSheetId="2">#REF!</definedName>
    <definedName name="PTE_DR" localSheetId="5">#REF!</definedName>
    <definedName name="PTE_DR">#REF!</definedName>
    <definedName name="PTE_Ingles_Activo" localSheetId="8">#REF!</definedName>
    <definedName name="PTE_Ingles_Activo" localSheetId="3">#REF!</definedName>
    <definedName name="PTE_Ingles_Activo" localSheetId="6">#REF!</definedName>
    <definedName name="PTE_Ingles_Activo" localSheetId="2">#REF!</definedName>
    <definedName name="PTE_Ingles_Activo" localSheetId="5">#REF!</definedName>
    <definedName name="PTE_Ingles_Activo">#REF!</definedName>
    <definedName name="PTE_Ingles_DR" localSheetId="8">[10]DERRESUL!#REF!</definedName>
    <definedName name="PTE_Ingles_DR" localSheetId="3">[10]DERRESUL!#REF!</definedName>
    <definedName name="PTE_Ingles_DR" localSheetId="6">[10]DERRESUL!#REF!</definedName>
    <definedName name="PTE_Ingles_DR" localSheetId="2">[10]DERRESUL!#REF!</definedName>
    <definedName name="PTE_Ingles_DR" localSheetId="5">[10]DERRESUL!#REF!</definedName>
    <definedName name="PTE_Ingles_DR">[10]DERRESUL!#REF!</definedName>
    <definedName name="PTE_Ingles_Passivo" localSheetId="8">#REF!</definedName>
    <definedName name="PTE_Ingles_Passivo" localSheetId="3">#REF!</definedName>
    <definedName name="PTE_Ingles_Passivo" localSheetId="6">#REF!</definedName>
    <definedName name="PTE_Ingles_Passivo" localSheetId="2">#REF!</definedName>
    <definedName name="PTE_Ingles_Passivo" localSheetId="5">#REF!</definedName>
    <definedName name="PTE_Ingles_Passivo">#REF!</definedName>
    <definedName name="PTE_Passivo" localSheetId="8">#REF!</definedName>
    <definedName name="PTE_Passivo" localSheetId="3">#REF!</definedName>
    <definedName name="PTE_Passivo" localSheetId="6">#REF!</definedName>
    <definedName name="PTE_Passivo" localSheetId="2">#REF!</definedName>
    <definedName name="PTE_Passivo" localSheetId="5">#REF!</definedName>
    <definedName name="PTE_Passivo">#REF!</definedName>
    <definedName name="Q_cflow98definitivo_versao2" localSheetId="8">#REF!</definedName>
    <definedName name="Q_cflow98definitivo_versao2" localSheetId="3">#REF!</definedName>
    <definedName name="Q_cflow98definitivo_versao2" localSheetId="6">#REF!</definedName>
    <definedName name="Q_cflow98definitivo_versao2" localSheetId="2">#REF!</definedName>
    <definedName name="Q_cflow98definitivo_versao2" localSheetId="5">#REF!</definedName>
    <definedName name="Q_cflow98definitivo_versao2">#REF!</definedName>
    <definedName name="qc" localSheetId="8">#REF!</definedName>
    <definedName name="qc" localSheetId="3">#REF!</definedName>
    <definedName name="qc" localSheetId="6">#REF!</definedName>
    <definedName name="qc" localSheetId="2">#REF!</definedName>
    <definedName name="qc" localSheetId="5">#REF!</definedName>
    <definedName name="qc">#REF!</definedName>
    <definedName name="qerqwre" localSheetId="8">#REF!</definedName>
    <definedName name="qerqwre" localSheetId="3">#REF!</definedName>
    <definedName name="qerqwre" localSheetId="6">#REF!</definedName>
    <definedName name="qerqwre" localSheetId="2">#REF!</definedName>
    <definedName name="qerqwre" localSheetId="5">#REF!</definedName>
    <definedName name="qerqwre">#REF!</definedName>
    <definedName name="qewr" localSheetId="8">#REF!</definedName>
    <definedName name="qewr" localSheetId="3">#REF!</definedName>
    <definedName name="qewr" localSheetId="6">#REF!</definedName>
    <definedName name="qewr" localSheetId="2">#REF!</definedName>
    <definedName name="qewr" localSheetId="5">#REF!</definedName>
    <definedName name="qewr">#REF!</definedName>
    <definedName name="qewrwr" localSheetId="8">#REF!</definedName>
    <definedName name="qewrwr" localSheetId="3">#REF!</definedName>
    <definedName name="qewrwr" localSheetId="6">#REF!</definedName>
    <definedName name="qewrwr" localSheetId="2">#REF!</definedName>
    <definedName name="qewrwr" localSheetId="5">#REF!</definedName>
    <definedName name="qewrwr">#REF!</definedName>
    <definedName name="QLRelaçãoJMD_NOVO" localSheetId="8">#REF!</definedName>
    <definedName name="QLRelaçãoJMD_NOVO" localSheetId="3">#REF!</definedName>
    <definedName name="QLRelaçãoJMD_NOVO" localSheetId="6">#REF!</definedName>
    <definedName name="QLRelaçãoJMD_NOVO" localSheetId="2">#REF!</definedName>
    <definedName name="QLRelaçãoJMD_NOVO" localSheetId="5">#REF!</definedName>
    <definedName name="QLRelaçãoJMD_NOVO">#REF!</definedName>
    <definedName name="qqwqqq" localSheetId="8">#REF!</definedName>
    <definedName name="qqwqqq" localSheetId="3">#REF!</definedName>
    <definedName name="qqwqqq" localSheetId="6">#REF!</definedName>
    <definedName name="qqwqqq" localSheetId="2">#REF!</definedName>
    <definedName name="qqwqqq" localSheetId="5">#REF!</definedName>
    <definedName name="qqwqqq">#REF!</definedName>
    <definedName name="QWEQWE" localSheetId="8">#REF!</definedName>
    <definedName name="QWEQWE" localSheetId="3">#REF!</definedName>
    <definedName name="QWEQWE" localSheetId="6">#REF!</definedName>
    <definedName name="QWEQWE" localSheetId="2">#REF!</definedName>
    <definedName name="QWEQWE" localSheetId="5">#REF!</definedName>
    <definedName name="QWEQWE">#REF!</definedName>
    <definedName name="qwere" localSheetId="8">#REF!</definedName>
    <definedName name="qwere" localSheetId="3">#REF!</definedName>
    <definedName name="qwere" localSheetId="6">#REF!</definedName>
    <definedName name="qwere" localSheetId="2">#REF!</definedName>
    <definedName name="qwere" localSheetId="5">#REF!</definedName>
    <definedName name="qwere">#REF!</definedName>
    <definedName name="qwerwqrew" localSheetId="8">#REF!</definedName>
    <definedName name="qwerwqrew" localSheetId="3">#REF!</definedName>
    <definedName name="qwerwqrew" localSheetId="6">#REF!</definedName>
    <definedName name="qwerwqrew" localSheetId="2">#REF!</definedName>
    <definedName name="qwerwqrew" localSheetId="5">#REF!</definedName>
    <definedName name="qwerwqrew">#REF!</definedName>
    <definedName name="qwerwqrwrw" localSheetId="8">#REF!</definedName>
    <definedName name="qwerwqrwrw" localSheetId="3">#REF!</definedName>
    <definedName name="qwerwqrwrw" localSheetId="6">#REF!</definedName>
    <definedName name="qwerwqrwrw" localSheetId="2">#REF!</definedName>
    <definedName name="qwerwqrwrw" localSheetId="5">#REF!</definedName>
    <definedName name="qwerwqrwrw">#REF!</definedName>
    <definedName name="qwerwr" localSheetId="8">#REF!</definedName>
    <definedName name="qwerwr" localSheetId="3">#REF!</definedName>
    <definedName name="qwerwr" localSheetId="6">#REF!</definedName>
    <definedName name="qwerwr" localSheetId="2">#REF!</definedName>
    <definedName name="qwerwr" localSheetId="5">#REF!</definedName>
    <definedName name="qwerwr">#REF!</definedName>
    <definedName name="qwerwrwr" localSheetId="8">#REF!</definedName>
    <definedName name="qwerwrwr" localSheetId="3">#REF!</definedName>
    <definedName name="qwerwrwr" localSheetId="6">#REF!</definedName>
    <definedName name="qwerwrwr" localSheetId="2">#REF!</definedName>
    <definedName name="qwerwrwr" localSheetId="5">#REF!</definedName>
    <definedName name="qwerwrwr">#REF!</definedName>
    <definedName name="qwq" localSheetId="8">#REF!</definedName>
    <definedName name="qwq" localSheetId="3">#REF!</definedName>
    <definedName name="qwq" localSheetId="6">#REF!</definedName>
    <definedName name="qwq" localSheetId="2">#REF!</definedName>
    <definedName name="qwq" localSheetId="5">#REF!</definedName>
    <definedName name="qwq">#REF!</definedName>
    <definedName name="qwrewrr" localSheetId="8">#REF!</definedName>
    <definedName name="qwrewrr" localSheetId="3">#REF!</definedName>
    <definedName name="qwrewrr" localSheetId="6">#REF!</definedName>
    <definedName name="qwrewrr" localSheetId="2">#REF!</definedName>
    <definedName name="qwrewrr" localSheetId="5">#REF!</definedName>
    <definedName name="qwrewrr">#REF!</definedName>
    <definedName name="qwrqwrrr" localSheetId="8">#REF!</definedName>
    <definedName name="qwrqwrrr" localSheetId="3">#REF!</definedName>
    <definedName name="qwrqwrrr" localSheetId="6">#REF!</definedName>
    <definedName name="qwrqwrrr" localSheetId="2">#REF!</definedName>
    <definedName name="qwrqwrrr" localSheetId="5">#REF!</definedName>
    <definedName name="qwrqwrrr">#REF!</definedName>
    <definedName name="qwrw" localSheetId="8">#REF!</definedName>
    <definedName name="qwrw" localSheetId="3">#REF!</definedName>
    <definedName name="qwrw" localSheetId="6">#REF!</definedName>
    <definedName name="qwrw" localSheetId="2">#REF!</definedName>
    <definedName name="qwrw" localSheetId="5">#REF!</definedName>
    <definedName name="qwrw">#REF!</definedName>
    <definedName name="qwrwrqwe" localSheetId="8">#REF!</definedName>
    <definedName name="qwrwrqwe" localSheetId="3">#REF!</definedName>
    <definedName name="qwrwrqwe" localSheetId="6">#REF!</definedName>
    <definedName name="qwrwrqwe" localSheetId="2">#REF!</definedName>
    <definedName name="qwrwrqwe" localSheetId="5">#REF!</definedName>
    <definedName name="qwrwrqwe">#REF!</definedName>
    <definedName name="qwrwrwer" localSheetId="8">#REF!</definedName>
    <definedName name="qwrwrwer" localSheetId="3">#REF!</definedName>
    <definedName name="qwrwrwer" localSheetId="6">#REF!</definedName>
    <definedName name="qwrwrwer" localSheetId="2">#REF!</definedName>
    <definedName name="qwrwrwer" localSheetId="5">#REF!</definedName>
    <definedName name="qwrwrwer">#REF!</definedName>
    <definedName name="RawData" localSheetId="8">#REF!</definedName>
    <definedName name="RawData" localSheetId="3">#REF!</definedName>
    <definedName name="RawData" localSheetId="6">#REF!</definedName>
    <definedName name="RawData" localSheetId="2">#REF!</definedName>
    <definedName name="RawData" localSheetId="5">#REF!</definedName>
    <definedName name="RawData">#REF!</definedName>
    <definedName name="rdstyrututu76uiktyu" localSheetId="8">#REF!</definedName>
    <definedName name="rdstyrututu76uiktyu" localSheetId="3">#REF!</definedName>
    <definedName name="rdstyrututu76uiktyu" localSheetId="6">#REF!</definedName>
    <definedName name="rdstyrututu76uiktyu" localSheetId="2">#REF!</definedName>
    <definedName name="rdstyrututu76uiktyu" localSheetId="5">#REF!</definedName>
    <definedName name="rdstyrututu76uiktyu">#REF!</definedName>
    <definedName name="reeeeeeeee" localSheetId="8">#REF!</definedName>
    <definedName name="reeeeeeeee" localSheetId="3">#REF!</definedName>
    <definedName name="reeeeeeeee" localSheetId="6">#REF!</definedName>
    <definedName name="reeeeeeeee" localSheetId="2">#REF!</definedName>
    <definedName name="reeeeeeeee" localSheetId="5">#REF!</definedName>
    <definedName name="reeeeeeeee">#REF!</definedName>
    <definedName name="ren_cond" localSheetId="8">#REF!</definedName>
    <definedName name="ren_cond" localSheetId="3">#REF!</definedName>
    <definedName name="ren_cond" localSheetId="6">#REF!</definedName>
    <definedName name="ren_cond" localSheetId="2">#REF!</definedName>
    <definedName name="ren_cond" localSheetId="5">#REF!</definedName>
    <definedName name="ren_cond">#REF!</definedName>
    <definedName name="ren_cond1" localSheetId="8">#REF!</definedName>
    <definedName name="ren_cond1" localSheetId="3">#REF!</definedName>
    <definedName name="ren_cond1" localSheetId="6">#REF!</definedName>
    <definedName name="ren_cond1" localSheetId="2">#REF!</definedName>
    <definedName name="ren_cond1" localSheetId="5">#REF!</definedName>
    <definedName name="ren_cond1">#REF!</definedName>
    <definedName name="Rendas" localSheetId="8">#REF!</definedName>
    <definedName name="Rendas" localSheetId="3">#REF!</definedName>
    <definedName name="Rendas" localSheetId="6">#REF!</definedName>
    <definedName name="Rendas" localSheetId="2">#REF!</definedName>
    <definedName name="Rendas" localSheetId="5">#REF!</definedName>
    <definedName name="Rendas">#REF!</definedName>
    <definedName name="retret" localSheetId="8">#REF!</definedName>
    <definedName name="retret" localSheetId="3">#REF!</definedName>
    <definedName name="retret" localSheetId="6">#REF!</definedName>
    <definedName name="retret" localSheetId="2">#REF!</definedName>
    <definedName name="retret" localSheetId="5">#REF!</definedName>
    <definedName name="retret">#REF!</definedName>
    <definedName name="retreyrytu6t" localSheetId="8">#REF!</definedName>
    <definedName name="retreyrytu6t" localSheetId="3">#REF!</definedName>
    <definedName name="retreyrytu6t" localSheetId="6">#REF!</definedName>
    <definedName name="retreyrytu6t" localSheetId="2">#REF!</definedName>
    <definedName name="retreyrytu6t" localSheetId="5">#REF!</definedName>
    <definedName name="retreyrytu6t">#REF!</definedName>
    <definedName name="retytiu" localSheetId="8">#REF!</definedName>
    <definedName name="retytiu" localSheetId="3">#REF!</definedName>
    <definedName name="retytiu" localSheetId="6">#REF!</definedName>
    <definedName name="retytiu" localSheetId="2">#REF!</definedName>
    <definedName name="retytiu" localSheetId="5">#REF!</definedName>
    <definedName name="retytiu">#REF!</definedName>
    <definedName name="retytryrey5yrryryttrytyytr" localSheetId="8">[10]DERRESUL!#REF!</definedName>
    <definedName name="retytryrey5yrryryttrytyytr" localSheetId="3">[10]DERRESUL!#REF!</definedName>
    <definedName name="retytryrey5yrryryttrytyytr" localSheetId="6">[10]DERRESUL!#REF!</definedName>
    <definedName name="retytryrey5yrryryttrytyytr" localSheetId="2">[10]DERRESUL!#REF!</definedName>
    <definedName name="retytryrey5yrryryttrytyytr" localSheetId="5">[10]DERRESUL!#REF!</definedName>
    <definedName name="retytryrey5yrryryttrytyytr">[10]DERRESUL!#REF!</definedName>
    <definedName name="rewrewrwrw" localSheetId="8">#REF!</definedName>
    <definedName name="rewrewrwrw" localSheetId="3">#REF!</definedName>
    <definedName name="rewrewrwrw" localSheetId="6">#REF!</definedName>
    <definedName name="rewrewrwrw" localSheetId="2">#REF!</definedName>
    <definedName name="rewrewrwrw" localSheetId="5">#REF!</definedName>
    <definedName name="rewrewrwrw">#REF!</definedName>
    <definedName name="rewtrutyr" localSheetId="8">#REF!</definedName>
    <definedName name="rewtrutyr" localSheetId="3">#REF!</definedName>
    <definedName name="rewtrutyr" localSheetId="6">#REF!</definedName>
    <definedName name="rewtrutyr" localSheetId="2">#REF!</definedName>
    <definedName name="rewtrutyr" localSheetId="5">#REF!</definedName>
    <definedName name="rewtrutyr">#REF!</definedName>
    <definedName name="rgdf" localSheetId="8">#REF!</definedName>
    <definedName name="rgdf" localSheetId="3">#REF!</definedName>
    <definedName name="rgdf" localSheetId="6">#REF!</definedName>
    <definedName name="rgdf" localSheetId="2">#REF!</definedName>
    <definedName name="rgdf" localSheetId="5">#REF!</definedName>
    <definedName name="rgdf">#REF!</definedName>
    <definedName name="rh" localSheetId="8">#REF!</definedName>
    <definedName name="rh" localSheetId="3">#REF!</definedName>
    <definedName name="rh" localSheetId="6">#REF!</definedName>
    <definedName name="rh" localSheetId="2">#REF!</definedName>
    <definedName name="rh" localSheetId="5">#REF!</definedName>
    <definedName name="rh">#REF!</definedName>
    <definedName name="riiry" localSheetId="8">#REF!</definedName>
    <definedName name="riiry" localSheetId="3">#REF!</definedName>
    <definedName name="riiry" localSheetId="6">#REF!</definedName>
    <definedName name="riiry" localSheetId="2">#REF!</definedName>
    <definedName name="riiry" localSheetId="5">#REF!</definedName>
    <definedName name="riiry">#REF!</definedName>
    <definedName name="rmcAccount">845</definedName>
    <definedName name="RMCOptions">"*100000000000000"</definedName>
    <definedName name="rqrqwrwrw" localSheetId="8">#REF!</definedName>
    <definedName name="rqrqwrwrw" localSheetId="3">#REF!</definedName>
    <definedName name="rqrqwrwrw" localSheetId="6">#REF!</definedName>
    <definedName name="rqrqwrwrw" localSheetId="2">#REF!</definedName>
    <definedName name="rqrqwrwrw" localSheetId="5">#REF!</definedName>
    <definedName name="rqrqwrwrw">#REF!</definedName>
    <definedName name="rqwrwrwr" localSheetId="8">#REF!</definedName>
    <definedName name="rqwrwrwr" localSheetId="3">#REF!</definedName>
    <definedName name="rqwrwrwr" localSheetId="6">#REF!</definedName>
    <definedName name="rqwrwrwr" localSheetId="2">#REF!</definedName>
    <definedName name="rqwrwrwr" localSheetId="5">#REF!</definedName>
    <definedName name="rqwrwrwr">#REF!</definedName>
    <definedName name="rrett" localSheetId="8">#REF!</definedName>
    <definedName name="rrett" localSheetId="3">#REF!</definedName>
    <definedName name="rrett" localSheetId="6">#REF!</definedName>
    <definedName name="rrett" localSheetId="2">#REF!</definedName>
    <definedName name="rrett" localSheetId="5">#REF!</definedName>
    <definedName name="rrett">#REF!</definedName>
    <definedName name="rrr" localSheetId="0" hidden="1">{#N/A,#N/A,FALSE,"cover";#N/A,#N/A,FALSE,"Title page";#N/A,#N/A,FALSE,"DOB";#N/A,#N/A,FALSE,"dob alpha";#N/A,#N/A,FALSE,"chages";#N/A,#N/A,FALSE,"shareholder characteristics";#N/A,#N/A,FALSE,"CarsonStyles"}</definedName>
    <definedName name="rrr" localSheetId="4" hidden="1">{#N/A,#N/A,FALSE,"cover";#N/A,#N/A,FALSE,"Title page";#N/A,#N/A,FALSE,"DOB";#N/A,#N/A,FALSE,"dob alpha";#N/A,#N/A,FALSE,"chages";#N/A,#N/A,FALSE,"shareholder characteristics";#N/A,#N/A,FALSE,"CarsonStyles"}</definedName>
    <definedName name="rrr" localSheetId="3">#REF!</definedName>
    <definedName name="rrr" localSheetId="6">#REF!</definedName>
    <definedName name="rrr" localSheetId="2">#REF!</definedName>
    <definedName name="rrr" localSheetId="5">#REF!</definedName>
    <definedName name="rrr" hidden="1">{#N/A,#N/A,FALSE,"cover";#N/A,#N/A,FALSE,"Title page";#N/A,#N/A,FALSE,"DOB";#N/A,#N/A,FALSE,"dob alpha";#N/A,#N/A,FALSE,"chages";#N/A,#N/A,FALSE,"shareholder characteristics";#N/A,#N/A,FALSE,"CarsonStyles"}</definedName>
    <definedName name="rrrrrrrrr" localSheetId="8">#REF!</definedName>
    <definedName name="rrrrrrrrr" localSheetId="3">#REF!</definedName>
    <definedName name="rrrrrrrrr" localSheetId="6">#REF!</definedName>
    <definedName name="rrrrrrrrr" localSheetId="2">#REF!</definedName>
    <definedName name="rrrrrrrrr" localSheetId="5">#REF!</definedName>
    <definedName name="rrrrrrrrr">#REF!</definedName>
    <definedName name="rtetet" localSheetId="8">#REF!</definedName>
    <definedName name="rtetet" localSheetId="3">#REF!</definedName>
    <definedName name="rtetet" localSheetId="6">#REF!</definedName>
    <definedName name="rtetet" localSheetId="2">#REF!</definedName>
    <definedName name="rtetet" localSheetId="5">#REF!</definedName>
    <definedName name="rtetet">#REF!</definedName>
    <definedName name="rtetrtre" localSheetId="8">#REF!</definedName>
    <definedName name="rtetrtre" localSheetId="3">#REF!</definedName>
    <definedName name="rtetrtre" localSheetId="6">#REF!</definedName>
    <definedName name="rtetrtre" localSheetId="2">#REF!</definedName>
    <definedName name="rtetrtre" localSheetId="5">#REF!</definedName>
    <definedName name="rtetrtre">#REF!</definedName>
    <definedName name="rtryrreewrere" localSheetId="8">#REF!</definedName>
    <definedName name="rtryrreewrere" localSheetId="3">#REF!</definedName>
    <definedName name="rtryrreewrere" localSheetId="6">#REF!</definedName>
    <definedName name="rtryrreewrere" localSheetId="2">#REF!</definedName>
    <definedName name="rtryrreewrere" localSheetId="5">#REF!</definedName>
    <definedName name="rtryrreewrere">#REF!</definedName>
    <definedName name="rttttttttttttttttttttttttye" localSheetId="8">#REF!</definedName>
    <definedName name="rttttttttttttttttttttttttye" localSheetId="3">#REF!</definedName>
    <definedName name="rttttttttttttttttttttttttye" localSheetId="6">#REF!</definedName>
    <definedName name="rttttttttttttttttttttttttye" localSheetId="2">#REF!</definedName>
    <definedName name="rttttttttttttttttttttttttye" localSheetId="5">#REF!</definedName>
    <definedName name="rttttttttttttttttttttttttye">#REF!</definedName>
    <definedName name="rty" localSheetId="8">#REF!</definedName>
    <definedName name="rty" localSheetId="3">#REF!</definedName>
    <definedName name="rty" localSheetId="6">#REF!</definedName>
    <definedName name="rty" localSheetId="2">#REF!</definedName>
    <definedName name="rty" localSheetId="5">#REF!</definedName>
    <definedName name="rty">#REF!</definedName>
    <definedName name="rtyryy" localSheetId="8">#REF!</definedName>
    <definedName name="rtyryy" localSheetId="3">#REF!</definedName>
    <definedName name="rtyryy" localSheetId="6">#REF!</definedName>
    <definedName name="rtyryy" localSheetId="2">#REF!</definedName>
    <definedName name="rtyryy" localSheetId="5">#REF!</definedName>
    <definedName name="rtyryy">#REF!</definedName>
    <definedName name="rtytrretw" localSheetId="8">#REF!</definedName>
    <definedName name="rtytrretw" localSheetId="3">#REF!</definedName>
    <definedName name="rtytrretw" localSheetId="6">#REF!</definedName>
    <definedName name="rtytrretw" localSheetId="2">#REF!</definedName>
    <definedName name="rtytrretw" localSheetId="5">#REF!</definedName>
    <definedName name="rtytrretw">#REF!</definedName>
    <definedName name="ryetryry" localSheetId="8">#REF!</definedName>
    <definedName name="ryetryry" localSheetId="3">#REF!</definedName>
    <definedName name="ryetryry" localSheetId="6">#REF!</definedName>
    <definedName name="ryetryry" localSheetId="2">#REF!</definedName>
    <definedName name="ryetryry" localSheetId="5">#REF!</definedName>
    <definedName name="ryetryry">#REF!</definedName>
    <definedName name="ryrtyyt" localSheetId="8">#REF!</definedName>
    <definedName name="ryrtyyt" localSheetId="3">#REF!</definedName>
    <definedName name="ryrtyyt" localSheetId="6">#REF!</definedName>
    <definedName name="ryrtyyt" localSheetId="2">#REF!</definedName>
    <definedName name="ryrtyyt" localSheetId="5">#REF!</definedName>
    <definedName name="ryrtyyt">#REF!</definedName>
    <definedName name="ryryeryryr5r5t" localSheetId="8">#REF!</definedName>
    <definedName name="ryryeryryr5r5t" localSheetId="3">#REF!</definedName>
    <definedName name="ryryeryryr5r5t" localSheetId="6">#REF!</definedName>
    <definedName name="ryryeryryr5r5t" localSheetId="2">#REF!</definedName>
    <definedName name="ryryeryryr5r5t" localSheetId="5">#REF!</definedName>
    <definedName name="ryryeryryr5r5t">#REF!</definedName>
    <definedName name="rytryrytyrry" localSheetId="8">#REF!</definedName>
    <definedName name="rytryrytyrry" localSheetId="3">#REF!</definedName>
    <definedName name="rytryrytyrry" localSheetId="6">#REF!</definedName>
    <definedName name="rytryrytyrry" localSheetId="2">#REF!</definedName>
    <definedName name="rytryrytyrry" localSheetId="5">#REF!</definedName>
    <definedName name="rytryrytyrry">#REF!</definedName>
    <definedName name="ryyt" localSheetId="8">#REF!</definedName>
    <definedName name="ryyt" localSheetId="3">#REF!</definedName>
    <definedName name="ryyt" localSheetId="6">#REF!</definedName>
    <definedName name="ryyt" localSheetId="2">#REF!</definedName>
    <definedName name="ryyt" localSheetId="5">#REF!</definedName>
    <definedName name="ryyt">#REF!</definedName>
    <definedName name="sadas" localSheetId="8">[2]All!#REF!</definedName>
    <definedName name="sadas" localSheetId="3">[2]All!#REF!</definedName>
    <definedName name="sadas" localSheetId="6">[2]All!#REF!</definedName>
    <definedName name="sadas" localSheetId="2">[2]All!#REF!</definedName>
    <definedName name="sadas" localSheetId="5">[2]All!#REF!</definedName>
    <definedName name="sadas">[2]All!#REF!</definedName>
    <definedName name="sadfae" localSheetId="8">#REF!</definedName>
    <definedName name="sadfae" localSheetId="3">#REF!</definedName>
    <definedName name="sadfae" localSheetId="6">#REF!</definedName>
    <definedName name="sadfae" localSheetId="2">#REF!</definedName>
    <definedName name="sadfae" localSheetId="5">#REF!</definedName>
    <definedName name="sadfae">#REF!</definedName>
    <definedName name="sadfereter" localSheetId="8">#REF!</definedName>
    <definedName name="sadfereter" localSheetId="3">#REF!</definedName>
    <definedName name="sadfereter" localSheetId="6">#REF!</definedName>
    <definedName name="sadfereter" localSheetId="2">#REF!</definedName>
    <definedName name="sadfereter" localSheetId="5">#REF!</definedName>
    <definedName name="sadfereter">#REF!</definedName>
    <definedName name="SAPBEXdnldView" hidden="1">"4TUWT6E9FZ7HZLD9VI8MJ4APK"</definedName>
    <definedName name="SAPBEXhrIndnt" hidden="1">"Wide"</definedName>
    <definedName name="SAPBEXsysID" hidden="1">"BWP"</definedName>
    <definedName name="SAPsysID" hidden="1">"708C5W7SBKP804JT78WJ0JNKI"</definedName>
    <definedName name="SAPwbID" hidden="1">"ARS"</definedName>
    <definedName name="SATEV" localSheetId="8">#REF!</definedName>
    <definedName name="SATEV" localSheetId="3">#REF!</definedName>
    <definedName name="SATEV" localSheetId="6">#REF!</definedName>
    <definedName name="SATEV" localSheetId="2">#REF!</definedName>
    <definedName name="SATEV" localSheetId="5">#REF!</definedName>
    <definedName name="SATEV">#REF!</definedName>
    <definedName name="SDASDQAWFED" localSheetId="8">#REF!</definedName>
    <definedName name="SDASDQAWFED" localSheetId="3">#REF!</definedName>
    <definedName name="SDASDQAWFED" localSheetId="6">#REF!</definedName>
    <definedName name="SDASDQAWFED" localSheetId="2">#REF!</definedName>
    <definedName name="SDASDQAWFED" localSheetId="5">#REF!</definedName>
    <definedName name="SDASDQAWFED">#REF!</definedName>
    <definedName name="SDF" localSheetId="8">#REF!</definedName>
    <definedName name="SDF" localSheetId="3">#REF!</definedName>
    <definedName name="SDF" localSheetId="6">#REF!</definedName>
    <definedName name="SDF" localSheetId="2">#REF!</definedName>
    <definedName name="SDF" localSheetId="5">#REF!</definedName>
    <definedName name="SDF">#REF!</definedName>
    <definedName name="sdfaea" localSheetId="8">#REF!</definedName>
    <definedName name="sdfaea" localSheetId="3">#REF!</definedName>
    <definedName name="sdfaea" localSheetId="6">#REF!</definedName>
    <definedName name="sdfaea" localSheetId="2">#REF!</definedName>
    <definedName name="sdfaea" localSheetId="5">#REF!</definedName>
    <definedName name="sdfaea">#REF!</definedName>
    <definedName name="sdfs" localSheetId="8">#REF!</definedName>
    <definedName name="sdfs" localSheetId="3">#REF!</definedName>
    <definedName name="sdfs" localSheetId="6">#REF!</definedName>
    <definedName name="sdfs" localSheetId="2">#REF!</definedName>
    <definedName name="sdfs" localSheetId="5">#REF!</definedName>
    <definedName name="sdfs">#REF!</definedName>
    <definedName name="sdfsd" localSheetId="8">#REF!</definedName>
    <definedName name="sdfsd" localSheetId="3">#REF!</definedName>
    <definedName name="sdfsd" localSheetId="6">#REF!</definedName>
    <definedName name="sdfsd" localSheetId="2">#REF!</definedName>
    <definedName name="sdfsd" localSheetId="5">#REF!</definedName>
    <definedName name="sdfsd">#REF!</definedName>
    <definedName name="sdsafasfr" localSheetId="8">#REF!</definedName>
    <definedName name="sdsafasfr" localSheetId="3">#REF!</definedName>
    <definedName name="sdsafasfr" localSheetId="6">#REF!</definedName>
    <definedName name="sdsafasfr" localSheetId="2">#REF!</definedName>
    <definedName name="sdsafasfr" localSheetId="5">#REF!</definedName>
    <definedName name="sdsafasfr">#REF!</definedName>
    <definedName name="seesdd" localSheetId="8">#REF!</definedName>
    <definedName name="seesdd" localSheetId="3">#REF!</definedName>
    <definedName name="seesdd" localSheetId="6">#REF!</definedName>
    <definedName name="seesdd" localSheetId="2">#REF!</definedName>
    <definedName name="seesdd" localSheetId="5">#REF!</definedName>
    <definedName name="seesdd">#REF!</definedName>
    <definedName name="sem" localSheetId="8">#REF!</definedName>
    <definedName name="sem" localSheetId="3">#REF!</definedName>
    <definedName name="sem" localSheetId="6">#REF!</definedName>
    <definedName name="sem" localSheetId="2">#REF!</definedName>
    <definedName name="sem" localSheetId="5">#REF!</definedName>
    <definedName name="sem">#REF!</definedName>
    <definedName name="serd" localSheetId="8">#REF!</definedName>
    <definedName name="serd" localSheetId="3">#REF!</definedName>
    <definedName name="serd" localSheetId="6">#REF!</definedName>
    <definedName name="serd" localSheetId="2">#REF!</definedName>
    <definedName name="serd" localSheetId="5">#REF!</definedName>
    <definedName name="serd">#REF!</definedName>
    <definedName name="SERVIÇOS" localSheetId="8">#REF!</definedName>
    <definedName name="SERVIÇOS" localSheetId="3">#REF!</definedName>
    <definedName name="SERVIÇOS" localSheetId="6">#REF!</definedName>
    <definedName name="SERVIÇOS" localSheetId="2">#REF!</definedName>
    <definedName name="SERVIÇOS" localSheetId="5">#REF!</definedName>
    <definedName name="SERVIÇOS">#REF!</definedName>
    <definedName name="set" localSheetId="8">[6]Trafego_2013!#REF!</definedName>
    <definedName name="set" localSheetId="3">[6]Trafego_2013!#REF!</definedName>
    <definedName name="set" localSheetId="6">[6]Trafego_2013!#REF!</definedName>
    <definedName name="set" localSheetId="2">[6]Trafego_2013!#REF!</definedName>
    <definedName name="set" localSheetId="5">[6]Trafego_2013!#REF!</definedName>
    <definedName name="set">[6]Trafego_2013!#REF!</definedName>
    <definedName name="setr" localSheetId="8">[7]Receita_2013!#REF!</definedName>
    <definedName name="setr" localSheetId="3">[7]Receita_2013!#REF!</definedName>
    <definedName name="setr" localSheetId="6">[7]Receita_2013!#REF!</definedName>
    <definedName name="setr" localSheetId="2">[7]Receita_2013!#REF!</definedName>
    <definedName name="setr" localSheetId="5">[7]Receita_2013!#REF!</definedName>
    <definedName name="setr">[7]Receita_2013!#REF!</definedName>
    <definedName name="sfddsd" localSheetId="8">#REF!</definedName>
    <definedName name="sfddsd" localSheetId="3">#REF!</definedName>
    <definedName name="sfddsd" localSheetId="6">#REF!</definedName>
    <definedName name="sfddsd" localSheetId="2">#REF!</definedName>
    <definedName name="sfddsd" localSheetId="5">#REF!</definedName>
    <definedName name="sfddsd">#REF!</definedName>
    <definedName name="sfdfs" localSheetId="8">#REF!</definedName>
    <definedName name="sfdfs" localSheetId="3">#REF!</definedName>
    <definedName name="sfdfs" localSheetId="6">#REF!</definedName>
    <definedName name="sfdfs" localSheetId="2">#REF!</definedName>
    <definedName name="sfdfs" localSheetId="5">#REF!</definedName>
    <definedName name="sfdfs">#REF!</definedName>
    <definedName name="shareholders">'[20]Shareholder ID Dec14'!$C$3:$S$272</definedName>
    <definedName name="srccrsrcw" localSheetId="8">#REF!</definedName>
    <definedName name="srccrsrcw" localSheetId="3">#REF!</definedName>
    <definedName name="srccrsrcw" localSheetId="6">#REF!</definedName>
    <definedName name="srccrsrcw" localSheetId="2">#REF!</definedName>
    <definedName name="srccrsrcw" localSheetId="5">#REF!</definedName>
    <definedName name="srccrsrcw">#REF!</definedName>
    <definedName name="srcetrecetewtc3twetc" localSheetId="8">#REF!</definedName>
    <definedName name="srcetrecetewtc3twetc" localSheetId="3">#REF!</definedName>
    <definedName name="srcetrecetewtc3twetc" localSheetId="6">#REF!</definedName>
    <definedName name="srcetrecetewtc3twetc" localSheetId="2">#REF!</definedName>
    <definedName name="srcetrecetewtc3twetc" localSheetId="5">#REF!</definedName>
    <definedName name="srcetrecetewtc3twetc">#REF!</definedName>
    <definedName name="srrcetcetcetetec" localSheetId="8">#REF!</definedName>
    <definedName name="srrcetcetcetetec" localSheetId="3">#REF!</definedName>
    <definedName name="srrcetcetcetetec" localSheetId="6">#REF!</definedName>
    <definedName name="srrcetcetcetetec" localSheetId="2">#REF!</definedName>
    <definedName name="srrcetcetcetetec" localSheetId="5">#REF!</definedName>
    <definedName name="srrcetcetcetetec">#REF!</definedName>
    <definedName name="ssd" localSheetId="8">#REF!</definedName>
    <definedName name="ssd" localSheetId="3">#REF!</definedName>
    <definedName name="ssd" localSheetId="6">#REF!</definedName>
    <definedName name="ssd" localSheetId="2">#REF!</definedName>
    <definedName name="ssd" localSheetId="5">#REF!</definedName>
    <definedName name="ssd">#REF!</definedName>
    <definedName name="ssdfe" localSheetId="8">[10]DERRESUL!#REF!</definedName>
    <definedName name="ssdfe" localSheetId="3">[10]DERRESUL!#REF!</definedName>
    <definedName name="ssdfe" localSheetId="6">[10]DERRESUL!#REF!</definedName>
    <definedName name="ssdfe" localSheetId="2">[10]DERRESUL!#REF!</definedName>
    <definedName name="ssdfe" localSheetId="5">[10]DERRESUL!#REF!</definedName>
    <definedName name="ssdfe">[10]DERRESUL!#REF!</definedName>
    <definedName name="ssdsf" localSheetId="8">#REF!</definedName>
    <definedName name="ssdsf" localSheetId="3">#REF!</definedName>
    <definedName name="ssdsf" localSheetId="6">#REF!</definedName>
    <definedName name="ssdsf" localSheetId="2">#REF!</definedName>
    <definedName name="ssdsf" localSheetId="5">#REF!</definedName>
    <definedName name="ssdsf">#REF!</definedName>
    <definedName name="sss" localSheetId="8">#REF!</definedName>
    <definedName name="sss" localSheetId="3">#REF!</definedName>
    <definedName name="sss" localSheetId="6">#REF!</definedName>
    <definedName name="sss" localSheetId="2">#REF!</definedName>
    <definedName name="sss" localSheetId="5">#REF!</definedName>
    <definedName name="sss">#REF!</definedName>
    <definedName name="sssss" localSheetId="8">#REF!</definedName>
    <definedName name="sssss" localSheetId="3">#REF!</definedName>
    <definedName name="sssss" localSheetId="6">#REF!</definedName>
    <definedName name="sssss" localSheetId="2">#REF!</definedName>
    <definedName name="sssss" localSheetId="5">#REF!</definedName>
    <definedName name="sssss">#REF!</definedName>
    <definedName name="ssssss" localSheetId="8">#REF!</definedName>
    <definedName name="ssssss" localSheetId="3">#REF!</definedName>
    <definedName name="ssssss" localSheetId="6">#REF!</definedName>
    <definedName name="ssssss" localSheetId="2">#REF!</definedName>
    <definedName name="ssssss" localSheetId="5">#REF!</definedName>
    <definedName name="ssssss">#REF!</definedName>
    <definedName name="ssssssssss" localSheetId="8">#REF!</definedName>
    <definedName name="ssssssssss" localSheetId="3">#REF!</definedName>
    <definedName name="ssssssssss" localSheetId="6">#REF!</definedName>
    <definedName name="ssssssssss" localSheetId="2">#REF!</definedName>
    <definedName name="ssssssssss" localSheetId="5">#REF!</definedName>
    <definedName name="ssssssssss">#REF!</definedName>
    <definedName name="T_EBITDA" localSheetId="8">#REF!</definedName>
    <definedName name="T_EBITDA" localSheetId="3">#REF!</definedName>
    <definedName name="T_EBITDA" localSheetId="6">#REF!</definedName>
    <definedName name="T_EBITDA" localSheetId="2">#REF!</definedName>
    <definedName name="T_EBITDA" localSheetId="5">#REF!</definedName>
    <definedName name="T_EBITDA">#REF!</definedName>
    <definedName name="tabela">'[22]Tabelas IRS-97'!$B$5:$H$39</definedName>
    <definedName name="tabelax">'[22]Tabelas IRS-97'!$K$5:$Q$37</definedName>
    <definedName name="tabelaxx">'[22]Tabelas IRS-97'!$T$5:$Z$39</definedName>
    <definedName name="TBL">[3]TBL!$A$2:$H$86</definedName>
    <definedName name="tdfgg" localSheetId="8">#REF!</definedName>
    <definedName name="tdfgg" localSheetId="3">#REF!</definedName>
    <definedName name="tdfgg" localSheetId="6">#REF!</definedName>
    <definedName name="tdfgg" localSheetId="2">#REF!</definedName>
    <definedName name="tdfgg" localSheetId="5">#REF!</definedName>
    <definedName name="tdfgg">#REF!</definedName>
    <definedName name="te" localSheetId="8">#REF!</definedName>
    <definedName name="te" localSheetId="3">#REF!</definedName>
    <definedName name="te" localSheetId="6">#REF!</definedName>
    <definedName name="te" localSheetId="2">#REF!</definedName>
    <definedName name="te" localSheetId="5">#REF!</definedName>
    <definedName name="te">#REF!</definedName>
    <definedName name="TEST0" localSheetId="8">#REF!</definedName>
    <definedName name="TEST0" localSheetId="3">#REF!</definedName>
    <definedName name="TEST0" localSheetId="6">#REF!</definedName>
    <definedName name="TEST0" localSheetId="2">#REF!</definedName>
    <definedName name="TEST0" localSheetId="5">#REF!</definedName>
    <definedName name="TEST0">#REF!</definedName>
    <definedName name="TEST1" localSheetId="8">#REF!</definedName>
    <definedName name="TEST1" localSheetId="3">#REF!</definedName>
    <definedName name="TEST1" localSheetId="6">#REF!</definedName>
    <definedName name="TEST1" localSheetId="2">#REF!</definedName>
    <definedName name="TEST1" localSheetId="5">#REF!</definedName>
    <definedName name="TEST1">#REF!</definedName>
    <definedName name="TEST2" localSheetId="8">#REF!</definedName>
    <definedName name="TEST2" localSheetId="3">#REF!</definedName>
    <definedName name="TEST2" localSheetId="6">#REF!</definedName>
    <definedName name="TEST2" localSheetId="2">#REF!</definedName>
    <definedName name="TEST2" localSheetId="5">#REF!</definedName>
    <definedName name="TEST2">#REF!</definedName>
    <definedName name="TEST3" localSheetId="8">#REF!</definedName>
    <definedName name="TEST3" localSheetId="3">#REF!</definedName>
    <definedName name="TEST3" localSheetId="6">#REF!</definedName>
    <definedName name="TEST3" localSheetId="2">#REF!</definedName>
    <definedName name="TEST3" localSheetId="5">#REF!</definedName>
    <definedName name="TEST3">#REF!</definedName>
    <definedName name="TEST4" localSheetId="8">#REF!</definedName>
    <definedName name="TEST4" localSheetId="3">#REF!</definedName>
    <definedName name="TEST4" localSheetId="6">#REF!</definedName>
    <definedName name="TEST4" localSheetId="2">#REF!</definedName>
    <definedName name="TEST4" localSheetId="5">#REF!</definedName>
    <definedName name="TEST4">#REF!</definedName>
    <definedName name="TESTHKEY" localSheetId="8">#REF!</definedName>
    <definedName name="TESTHKEY" localSheetId="3">#REF!</definedName>
    <definedName name="TESTHKEY" localSheetId="6">#REF!</definedName>
    <definedName name="TESTHKEY" localSheetId="2">#REF!</definedName>
    <definedName name="TESTHKEY" localSheetId="5">#REF!</definedName>
    <definedName name="TESTHKEY">#REF!</definedName>
    <definedName name="TESTKEYS" localSheetId="8">#REF!</definedName>
    <definedName name="TESTKEYS" localSheetId="3">#REF!</definedName>
    <definedName name="TESTKEYS" localSheetId="6">#REF!</definedName>
    <definedName name="TESTKEYS" localSheetId="2">#REF!</definedName>
    <definedName name="TESTKEYS" localSheetId="5">#REF!</definedName>
    <definedName name="TESTKEYS">#REF!</definedName>
    <definedName name="TESTVKEY" localSheetId="8">#REF!</definedName>
    <definedName name="TESTVKEY" localSheetId="3">#REF!</definedName>
    <definedName name="TESTVKEY" localSheetId="6">#REF!</definedName>
    <definedName name="TESTVKEY" localSheetId="2">#REF!</definedName>
    <definedName name="TESTVKEY" localSheetId="5">#REF!</definedName>
    <definedName name="TESTVKEY">#REF!</definedName>
    <definedName name="tet" localSheetId="8">#REF!</definedName>
    <definedName name="tet" localSheetId="3">#REF!</definedName>
    <definedName name="tet" localSheetId="6">#REF!</definedName>
    <definedName name="tet" localSheetId="2">#REF!</definedName>
    <definedName name="tet" localSheetId="5">#REF!</definedName>
    <definedName name="tet">#REF!</definedName>
    <definedName name="TextRefCopy1" localSheetId="8">#REF!</definedName>
    <definedName name="TextRefCopy1" localSheetId="3">#REF!</definedName>
    <definedName name="TextRefCopy1" localSheetId="6">#REF!</definedName>
    <definedName name="TextRefCopy1" localSheetId="2">#REF!</definedName>
    <definedName name="TextRefCopy1" localSheetId="5">#REF!</definedName>
    <definedName name="TextRefCopy1">#REF!</definedName>
    <definedName name="TextRefCopy10">'[23]9.2'!$O$16</definedName>
    <definedName name="TextRefCopy11">'[23]9.2'!$O$16</definedName>
    <definedName name="TextRefCopy13" localSheetId="8">[24]SS!#REF!</definedName>
    <definedName name="TextRefCopy13" localSheetId="3">[24]SS!#REF!</definedName>
    <definedName name="TextRefCopy13" localSheetId="6">[24]SS!#REF!</definedName>
    <definedName name="TextRefCopy13" localSheetId="2">[24]SS!#REF!</definedName>
    <definedName name="TextRefCopy13" localSheetId="5">[24]SS!#REF!</definedName>
    <definedName name="TextRefCopy13">[24]SS!#REF!</definedName>
    <definedName name="TextRefCopy14" localSheetId="8">[24]SS!#REF!</definedName>
    <definedName name="TextRefCopy14" localSheetId="3">[24]SS!#REF!</definedName>
    <definedName name="TextRefCopy14" localSheetId="6">[24]SS!#REF!</definedName>
    <definedName name="TextRefCopy14" localSheetId="2">[24]SS!#REF!</definedName>
    <definedName name="TextRefCopy14" localSheetId="5">[24]SS!#REF!</definedName>
    <definedName name="TextRefCopy14">[24]SS!#REF!</definedName>
    <definedName name="TextRefCopy15" localSheetId="8">[24]SS!#REF!</definedName>
    <definedName name="TextRefCopy15" localSheetId="3">[24]SS!#REF!</definedName>
    <definedName name="TextRefCopy15" localSheetId="6">[24]SS!#REF!</definedName>
    <definedName name="TextRefCopy15" localSheetId="2">[24]SS!#REF!</definedName>
    <definedName name="TextRefCopy15" localSheetId="5">[24]SS!#REF!</definedName>
    <definedName name="TextRefCopy15">[24]SS!#REF!</definedName>
    <definedName name="TextRefCopy2" localSheetId="8">#REF!</definedName>
    <definedName name="TextRefCopy2" localSheetId="3">#REF!</definedName>
    <definedName name="TextRefCopy2" localSheetId="6">#REF!</definedName>
    <definedName name="TextRefCopy2" localSheetId="2">#REF!</definedName>
    <definedName name="TextRefCopy2" localSheetId="5">#REF!</definedName>
    <definedName name="TextRefCopy2">#REF!</definedName>
    <definedName name="TextRefCopy3" localSheetId="8">#REF!</definedName>
    <definedName name="TextRefCopy3" localSheetId="3">#REF!</definedName>
    <definedName name="TextRefCopy3" localSheetId="6">#REF!</definedName>
    <definedName name="TextRefCopy3" localSheetId="2">#REF!</definedName>
    <definedName name="TextRefCopy3" localSheetId="5">#REF!</definedName>
    <definedName name="TextRefCopy3">#REF!</definedName>
    <definedName name="TextRefCopy4" localSheetId="8">#REF!</definedName>
    <definedName name="TextRefCopy4" localSheetId="3">#REF!</definedName>
    <definedName name="TextRefCopy4" localSheetId="6">#REF!</definedName>
    <definedName name="TextRefCopy4" localSheetId="2">#REF!</definedName>
    <definedName name="TextRefCopy4" localSheetId="5">#REF!</definedName>
    <definedName name="TextRefCopy4">#REF!</definedName>
    <definedName name="TextRefCopy5" localSheetId="8">#REF!</definedName>
    <definedName name="TextRefCopy5" localSheetId="3">#REF!</definedName>
    <definedName name="TextRefCopy5" localSheetId="6">#REF!</definedName>
    <definedName name="TextRefCopy5" localSheetId="2">#REF!</definedName>
    <definedName name="TextRefCopy5" localSheetId="5">#REF!</definedName>
    <definedName name="TextRefCopy5">#REF!</definedName>
    <definedName name="TextRefCopy6" localSheetId="8">#REF!</definedName>
    <definedName name="TextRefCopy6" localSheetId="3">#REF!</definedName>
    <definedName name="TextRefCopy6" localSheetId="6">#REF!</definedName>
    <definedName name="TextRefCopy6" localSheetId="2">#REF!</definedName>
    <definedName name="TextRefCopy6" localSheetId="5">#REF!</definedName>
    <definedName name="TextRefCopy6">#REF!</definedName>
    <definedName name="TextRefCopy7" localSheetId="8">#REF!</definedName>
    <definedName name="TextRefCopy7" localSheetId="3">#REF!</definedName>
    <definedName name="TextRefCopy7" localSheetId="6">#REF!</definedName>
    <definedName name="TextRefCopy7" localSheetId="2">#REF!</definedName>
    <definedName name="TextRefCopy7" localSheetId="5">#REF!</definedName>
    <definedName name="TextRefCopy7">#REF!</definedName>
    <definedName name="TextRefCopy8" localSheetId="8">#REF!</definedName>
    <definedName name="TextRefCopy8" localSheetId="3">#REF!</definedName>
    <definedName name="TextRefCopy8" localSheetId="6">#REF!</definedName>
    <definedName name="TextRefCopy8" localSheetId="2">#REF!</definedName>
    <definedName name="TextRefCopy8" localSheetId="5">#REF!</definedName>
    <definedName name="TextRefCopy8">#REF!</definedName>
    <definedName name="TextRefCopy9" localSheetId="8">#REF!</definedName>
    <definedName name="TextRefCopy9" localSheetId="3">#REF!</definedName>
    <definedName name="TextRefCopy9" localSheetId="6">#REF!</definedName>
    <definedName name="TextRefCopy9" localSheetId="2">#REF!</definedName>
    <definedName name="TextRefCopy9" localSheetId="5">#REF!</definedName>
    <definedName name="TextRefCopy9">#REF!</definedName>
    <definedName name="TextRefCopyRangeCount" hidden="1">11</definedName>
    <definedName name="TOITORRES" localSheetId="8">#REF!</definedName>
    <definedName name="TOITORRES" localSheetId="3">#REF!</definedName>
    <definedName name="TOITORRES" localSheetId="6">#REF!</definedName>
    <definedName name="TOITORRES" localSheetId="2">#REF!</definedName>
    <definedName name="TOITORRES" localSheetId="5">#REF!</definedName>
    <definedName name="TOITORRES">#REF!</definedName>
    <definedName name="tretre" localSheetId="8">[10]DERRESUL!#REF!</definedName>
    <definedName name="tretre" localSheetId="3">[10]DERRESUL!#REF!</definedName>
    <definedName name="tretre" localSheetId="6">[10]DERRESUL!#REF!</definedName>
    <definedName name="tretre" localSheetId="2">[10]DERRESUL!#REF!</definedName>
    <definedName name="tretre" localSheetId="5">[10]DERRESUL!#REF!</definedName>
    <definedName name="tretre">[10]DERRESUL!#REF!</definedName>
    <definedName name="trrttyty" localSheetId="8">#REF!</definedName>
    <definedName name="trrttyty" localSheetId="3">#REF!</definedName>
    <definedName name="trrttyty" localSheetId="6">#REF!</definedName>
    <definedName name="trrttyty" localSheetId="2">#REF!</definedName>
    <definedName name="trrttyty" localSheetId="5">#REF!</definedName>
    <definedName name="trrttyty">#REF!</definedName>
    <definedName name="trtyrytyty" localSheetId="8">#REF!</definedName>
    <definedName name="trtyrytyty" localSheetId="3">#REF!</definedName>
    <definedName name="trtyrytyty" localSheetId="6">#REF!</definedName>
    <definedName name="trtyrytyty" localSheetId="2">#REF!</definedName>
    <definedName name="trtyrytyty" localSheetId="5">#REF!</definedName>
    <definedName name="trtyrytyty">#REF!</definedName>
    <definedName name="tryry" localSheetId="8">#REF!</definedName>
    <definedName name="tryry" localSheetId="3">#REF!</definedName>
    <definedName name="tryry" localSheetId="6">#REF!</definedName>
    <definedName name="tryry" localSheetId="2">#REF!</definedName>
    <definedName name="tryry" localSheetId="5">#REF!</definedName>
    <definedName name="tryry">#REF!</definedName>
    <definedName name="tryryry" localSheetId="8">#REF!</definedName>
    <definedName name="tryryry" localSheetId="3">#REF!</definedName>
    <definedName name="tryryry" localSheetId="6">#REF!</definedName>
    <definedName name="tryryry" localSheetId="2">#REF!</definedName>
    <definedName name="tryryry" localSheetId="5">#REF!</definedName>
    <definedName name="tryryry">#REF!</definedName>
    <definedName name="tryryyrryreyy" localSheetId="8">#REF!</definedName>
    <definedName name="tryryyrryreyy" localSheetId="3">#REF!</definedName>
    <definedName name="tryryyrryreyy" localSheetId="6">#REF!</definedName>
    <definedName name="tryryyrryreyy" localSheetId="2">#REF!</definedName>
    <definedName name="tryryyrryreyy" localSheetId="5">#REF!</definedName>
    <definedName name="tryryyrryreyy">#REF!</definedName>
    <definedName name="tttt" localSheetId="8">#REF!</definedName>
    <definedName name="tttt" localSheetId="3">#REF!</definedName>
    <definedName name="tttt" localSheetId="6">#REF!</definedName>
    <definedName name="tttt" localSheetId="2">#REF!</definedName>
    <definedName name="tttt" localSheetId="5">#REF!</definedName>
    <definedName name="tttt">#REF!</definedName>
    <definedName name="tttttt" localSheetId="8">#REF!</definedName>
    <definedName name="tttttt" localSheetId="3">#REF!</definedName>
    <definedName name="tttttt" localSheetId="6">#REF!</definedName>
    <definedName name="tttttt" localSheetId="2">#REF!</definedName>
    <definedName name="tttttt" localSheetId="5">#REF!</definedName>
    <definedName name="tttttt">#REF!</definedName>
    <definedName name="ttttttttt" localSheetId="8">#REF!</definedName>
    <definedName name="ttttttttt" localSheetId="3">#REF!</definedName>
    <definedName name="ttttttttt" localSheetId="6">#REF!</definedName>
    <definedName name="ttttttttt" localSheetId="2">#REF!</definedName>
    <definedName name="ttttttttt" localSheetId="5">#REF!</definedName>
    <definedName name="ttttttttt">#REF!</definedName>
    <definedName name="ttttttttttttttt" localSheetId="8">#REF!</definedName>
    <definedName name="ttttttttttttttt" localSheetId="3">#REF!</definedName>
    <definedName name="ttttttttttttttt" localSheetId="6">#REF!</definedName>
    <definedName name="ttttttttttttttt" localSheetId="2">#REF!</definedName>
    <definedName name="ttttttttttttttt" localSheetId="5">#REF!</definedName>
    <definedName name="ttttttttttttttt">#REF!</definedName>
    <definedName name="tttttttttttty" localSheetId="8">#REF!</definedName>
    <definedName name="tttttttttttty" localSheetId="3">#REF!</definedName>
    <definedName name="tttttttttttty" localSheetId="6">#REF!</definedName>
    <definedName name="tttttttttttty" localSheetId="2">#REF!</definedName>
    <definedName name="tttttttttttty" localSheetId="5">#REF!</definedName>
    <definedName name="tttttttttttty">#REF!</definedName>
    <definedName name="tty" localSheetId="8">#REF!</definedName>
    <definedName name="tty" localSheetId="3">#REF!</definedName>
    <definedName name="tty" localSheetId="6">#REF!</definedName>
    <definedName name="tty" localSheetId="2">#REF!</definedName>
    <definedName name="tty" localSheetId="5">#REF!</definedName>
    <definedName name="tty">#REF!</definedName>
    <definedName name="tuiy" localSheetId="8">[10]DERRESUL!#REF!</definedName>
    <definedName name="tuiy" localSheetId="3">[10]DERRESUL!#REF!</definedName>
    <definedName name="tuiy" localSheetId="6">[10]DERRESUL!#REF!</definedName>
    <definedName name="tuiy" localSheetId="2">[10]DERRESUL!#REF!</definedName>
    <definedName name="tuiy" localSheetId="5">[10]DERRESUL!#REF!</definedName>
    <definedName name="tuiy">[10]DERRESUL!#REF!</definedName>
    <definedName name="ty6yttre" localSheetId="8">#REF!</definedName>
    <definedName name="ty6yttre" localSheetId="3">#REF!</definedName>
    <definedName name="ty6yttre" localSheetId="6">#REF!</definedName>
    <definedName name="ty6yttre" localSheetId="2">#REF!</definedName>
    <definedName name="ty6yttre" localSheetId="5">#REF!</definedName>
    <definedName name="ty6yttre">#REF!</definedName>
    <definedName name="TYCO" localSheetId="8">#REF!</definedName>
    <definedName name="TYCO" localSheetId="3">#REF!</definedName>
    <definedName name="TYCO" localSheetId="6">#REF!</definedName>
    <definedName name="TYCO" localSheetId="2">#REF!</definedName>
    <definedName name="TYCO" localSheetId="5">#REF!</definedName>
    <definedName name="TYCO">#REF!</definedName>
    <definedName name="tyryry" localSheetId="8">#REF!</definedName>
    <definedName name="tyryry" localSheetId="3">#REF!</definedName>
    <definedName name="tyryry" localSheetId="6">#REF!</definedName>
    <definedName name="tyryry" localSheetId="2">#REF!</definedName>
    <definedName name="tyryry" localSheetId="5">#REF!</definedName>
    <definedName name="tyryry">#REF!</definedName>
    <definedName name="tyu" localSheetId="8">#REF!</definedName>
    <definedName name="tyu" localSheetId="3">#REF!</definedName>
    <definedName name="tyu" localSheetId="6">#REF!</definedName>
    <definedName name="tyu" localSheetId="2">#REF!</definedName>
    <definedName name="tyu" localSheetId="5">#REF!</definedName>
    <definedName name="tyu">#REF!</definedName>
    <definedName name="tyut6y" localSheetId="8">#REF!</definedName>
    <definedName name="tyut6y" localSheetId="3">#REF!</definedName>
    <definedName name="tyut6y" localSheetId="6">#REF!</definedName>
    <definedName name="tyut6y" localSheetId="2">#REF!</definedName>
    <definedName name="tyut6y" localSheetId="5">#REF!</definedName>
    <definedName name="tyut6y">#REF!</definedName>
    <definedName name="tyyyyyyyyyyy" localSheetId="8">#REF!</definedName>
    <definedName name="tyyyyyyyyyyy" localSheetId="3">#REF!</definedName>
    <definedName name="tyyyyyyyyyyy" localSheetId="6">#REF!</definedName>
    <definedName name="tyyyyyyyyyyy" localSheetId="2">#REF!</definedName>
    <definedName name="tyyyyyyyyyyy" localSheetId="5">#REF!</definedName>
    <definedName name="tyyyyyyyyyyy">#REF!</definedName>
    <definedName name="tyyyyyyyyyyyu" localSheetId="8">#REF!</definedName>
    <definedName name="tyyyyyyyyyyyu" localSheetId="3">#REF!</definedName>
    <definedName name="tyyyyyyyyyyyu" localSheetId="6">#REF!</definedName>
    <definedName name="tyyyyyyyyyyyu" localSheetId="2">#REF!</definedName>
    <definedName name="tyyyyyyyyyyyu" localSheetId="5">#REF!</definedName>
    <definedName name="tyyyyyyyyyyyu">#REF!</definedName>
    <definedName name="tyyyyyyyyyyyyyyu" localSheetId="8">#REF!</definedName>
    <definedName name="tyyyyyyyyyyyyyyu" localSheetId="3">#REF!</definedName>
    <definedName name="tyyyyyyyyyyyyyyu" localSheetId="6">#REF!</definedName>
    <definedName name="tyyyyyyyyyyyyyyu" localSheetId="2">#REF!</definedName>
    <definedName name="tyyyyyyyyyyyyyyu" localSheetId="5">#REF!</definedName>
    <definedName name="tyyyyyyyyyyyyyyu">#REF!</definedName>
    <definedName name="tyyyyyyyyyyyyyyyyyyyyyy" localSheetId="8">#REF!</definedName>
    <definedName name="tyyyyyyyyyyyyyyyyyyyyyy" localSheetId="3">#REF!</definedName>
    <definedName name="tyyyyyyyyyyyyyyyyyyyyyy" localSheetId="6">#REF!</definedName>
    <definedName name="tyyyyyyyyyyyyyyyyyyyyyy" localSheetId="2">#REF!</definedName>
    <definedName name="tyyyyyyyyyyyyyyyyyyyyyy" localSheetId="5">#REF!</definedName>
    <definedName name="tyyyyyyyyyyyyyyyyyyyyyy">#REF!</definedName>
    <definedName name="uio87o" localSheetId="8">#REF!</definedName>
    <definedName name="uio87o" localSheetId="3">#REF!</definedName>
    <definedName name="uio87o" localSheetId="6">#REF!</definedName>
    <definedName name="uio87o" localSheetId="2">#REF!</definedName>
    <definedName name="uio87o" localSheetId="5">#REF!</definedName>
    <definedName name="uio87o">#REF!</definedName>
    <definedName name="uioç" localSheetId="8">#REF!</definedName>
    <definedName name="uioç" localSheetId="3">#REF!</definedName>
    <definedName name="uioç" localSheetId="6">#REF!</definedName>
    <definedName name="uioç" localSheetId="2">#REF!</definedName>
    <definedName name="uioç" localSheetId="5">#REF!</definedName>
    <definedName name="uioç">#REF!</definedName>
    <definedName name="uiohgkt" localSheetId="8">#REF!</definedName>
    <definedName name="uiohgkt" localSheetId="3">#REF!</definedName>
    <definedName name="uiohgkt" localSheetId="6">#REF!</definedName>
    <definedName name="uiohgkt" localSheetId="2">#REF!</definedName>
    <definedName name="uiohgkt" localSheetId="5">#REF!</definedName>
    <definedName name="uiohgkt">#REF!</definedName>
    <definedName name="uioiuuu" localSheetId="8">#REF!</definedName>
    <definedName name="uioiuuu" localSheetId="3">#REF!</definedName>
    <definedName name="uioiuuu" localSheetId="6">#REF!</definedName>
    <definedName name="uioiuuu" localSheetId="2">#REF!</definedName>
    <definedName name="uioiuuu" localSheetId="5">#REF!</definedName>
    <definedName name="uioiuuu">#REF!</definedName>
    <definedName name="uiolkuj" localSheetId="8">#REF!</definedName>
    <definedName name="uiolkuj" localSheetId="3">#REF!</definedName>
    <definedName name="uiolkuj" localSheetId="6">#REF!</definedName>
    <definedName name="uiolkuj" localSheetId="2">#REF!</definedName>
    <definedName name="uiolkuj" localSheetId="5">#REF!</definedName>
    <definedName name="uiolkuj">#REF!</definedName>
    <definedName name="uioluij" localSheetId="8">#REF!</definedName>
    <definedName name="uioluij" localSheetId="3">#REF!</definedName>
    <definedName name="uioluij" localSheetId="6">#REF!</definedName>
    <definedName name="uioluij" localSheetId="2">#REF!</definedName>
    <definedName name="uioluij" localSheetId="5">#REF!</definedName>
    <definedName name="uioluij">#REF!</definedName>
    <definedName name="uiouoy8yoyo" localSheetId="8">#REF!</definedName>
    <definedName name="uiouoy8yoyo" localSheetId="3">#REF!</definedName>
    <definedName name="uiouoy8yoyo" localSheetId="6">#REF!</definedName>
    <definedName name="uiouoy8yoyo" localSheetId="2">#REF!</definedName>
    <definedName name="uiouoy8yoyo" localSheetId="5">#REF!</definedName>
    <definedName name="uiouoy8yoyo">#REF!</definedName>
    <definedName name="uiouy" localSheetId="8">#REF!</definedName>
    <definedName name="uiouy" localSheetId="3">#REF!</definedName>
    <definedName name="uiouy" localSheetId="6">#REF!</definedName>
    <definedName name="uiouy" localSheetId="2">#REF!</definedName>
    <definedName name="uiouy" localSheetId="5">#REF!</definedName>
    <definedName name="uiouy">#REF!</definedName>
    <definedName name="uipoiouu" localSheetId="8">#REF!</definedName>
    <definedName name="uipoiouu" localSheetId="3">#REF!</definedName>
    <definedName name="uipoiouu" localSheetId="6">#REF!</definedName>
    <definedName name="uipoiouu" localSheetId="2">#REF!</definedName>
    <definedName name="uipoiouu" localSheetId="5">#REF!</definedName>
    <definedName name="uipoiouu">#REF!</definedName>
    <definedName name="uiuou8888iyui" localSheetId="8">#REF!</definedName>
    <definedName name="uiuou8888iyui" localSheetId="3">#REF!</definedName>
    <definedName name="uiuou8888iyui" localSheetId="6">#REF!</definedName>
    <definedName name="uiuou8888iyui" localSheetId="2">#REF!</definedName>
    <definedName name="uiuou8888iyui" localSheetId="5">#REF!</definedName>
    <definedName name="uiuou8888iyui">#REF!</definedName>
    <definedName name="uiyi7iuui" localSheetId="8">#REF!</definedName>
    <definedName name="uiyi7iuui" localSheetId="3">#REF!</definedName>
    <definedName name="uiyi7iuui" localSheetId="6">#REF!</definedName>
    <definedName name="uiyi7iuui" localSheetId="2">#REF!</definedName>
    <definedName name="uiyi7iuui" localSheetId="5">#REF!</definedName>
    <definedName name="uiyi7iuui">#REF!</definedName>
    <definedName name="uoiti" localSheetId="8">#REF!</definedName>
    <definedName name="uoiti" localSheetId="3">#REF!</definedName>
    <definedName name="uoiti" localSheetId="6">#REF!</definedName>
    <definedName name="uoiti" localSheetId="2">#REF!</definedName>
    <definedName name="uoiti" localSheetId="5">#REF!</definedName>
    <definedName name="uoiti">#REF!</definedName>
    <definedName name="uoiuou8oiii" localSheetId="8">#REF!</definedName>
    <definedName name="uoiuou8oiii" localSheetId="3">#REF!</definedName>
    <definedName name="uoiuou8oiii" localSheetId="6">#REF!</definedName>
    <definedName name="uoiuou8oiii" localSheetId="2">#REF!</definedName>
    <definedName name="uoiuou8oiii" localSheetId="5">#REF!</definedName>
    <definedName name="uoiuou8oiii">#REF!</definedName>
    <definedName name="uouo" localSheetId="8">#REF!</definedName>
    <definedName name="uouo" localSheetId="3">#REF!</definedName>
    <definedName name="uouo" localSheetId="6">#REF!</definedName>
    <definedName name="uouo" localSheetId="2">#REF!</definedName>
    <definedName name="uouo" localSheetId="5">#REF!</definedName>
    <definedName name="uouo">#REF!</definedName>
    <definedName name="uuik" localSheetId="8">#REF!</definedName>
    <definedName name="uuik" localSheetId="3">#REF!</definedName>
    <definedName name="uuik" localSheetId="6">#REF!</definedName>
    <definedName name="uuik" localSheetId="2">#REF!</definedName>
    <definedName name="uuik" localSheetId="5">#REF!</definedName>
    <definedName name="uuik">#REF!</definedName>
    <definedName name="uuiuiu" localSheetId="8">#REF!</definedName>
    <definedName name="uuiuiu" localSheetId="3">#REF!</definedName>
    <definedName name="uuiuiu" localSheetId="6">#REF!</definedName>
    <definedName name="uuiuiu" localSheetId="2">#REF!</definedName>
    <definedName name="uuiuiu" localSheetId="5">#REF!</definedName>
    <definedName name="uuiuiu">#REF!</definedName>
    <definedName name="uuuu" localSheetId="8">#REF!</definedName>
    <definedName name="uuuu" localSheetId="3">#REF!</definedName>
    <definedName name="uuuu" localSheetId="6">#REF!</definedName>
    <definedName name="uuuu" localSheetId="2">#REF!</definedName>
    <definedName name="uuuu" localSheetId="5">#REF!</definedName>
    <definedName name="uuuu">#REF!</definedName>
    <definedName name="uuuuuuu" localSheetId="8">#REF!</definedName>
    <definedName name="uuuuuuu" localSheetId="3">#REF!</definedName>
    <definedName name="uuuuuuu" localSheetId="6">#REF!</definedName>
    <definedName name="uuuuuuu" localSheetId="2">#REF!</definedName>
    <definedName name="uuuuuuu" localSheetId="5">#REF!</definedName>
    <definedName name="uuuuuuu">#REF!</definedName>
    <definedName name="Vendas_intragrupo" localSheetId="8">'[12]Data Entry'!#REF!</definedName>
    <definedName name="Vendas_intragrupo" localSheetId="3">'[12]Data Entry'!#REF!</definedName>
    <definedName name="Vendas_intragrupo" localSheetId="6">'[12]Data Entry'!#REF!</definedName>
    <definedName name="Vendas_intragrupo" localSheetId="2">'[12]Data Entry'!#REF!</definedName>
    <definedName name="Vendas_intragrupo" localSheetId="5">'[12]Data Entry'!#REF!</definedName>
    <definedName name="Vendas_intragrupo">'[12]Data Entry'!#REF!</definedName>
    <definedName name="VIAOESTE" localSheetId="8">#REF!</definedName>
    <definedName name="VIAOESTE" localSheetId="3">#REF!</definedName>
    <definedName name="VIAOESTE" localSheetId="6">#REF!</definedName>
    <definedName name="VIAOESTE" localSheetId="2">#REF!</definedName>
    <definedName name="VIAOESTE" localSheetId="5">#REF!</definedName>
    <definedName name="VIAOESTE">#REF!</definedName>
    <definedName name="VIAVERDE" localSheetId="8">#REF!</definedName>
    <definedName name="VIAVERDE" localSheetId="3">#REF!</definedName>
    <definedName name="VIAVERDE" localSheetId="6">#REF!</definedName>
    <definedName name="VIAVERDE" localSheetId="2">#REF!</definedName>
    <definedName name="VIAVERDE" localSheetId="5">#REF!</definedName>
    <definedName name="VIAVERDE">#REF!</definedName>
    <definedName name="vvvvv" localSheetId="8">#REF!</definedName>
    <definedName name="vvvvv" localSheetId="3">#REF!</definedName>
    <definedName name="vvvvv" localSheetId="6">#REF!</definedName>
    <definedName name="vvvvv" localSheetId="2">#REF!</definedName>
    <definedName name="vvvvv" localSheetId="5">#REF!</definedName>
    <definedName name="vvvvv">#REF!</definedName>
    <definedName name="vvvvvvvvvvv" localSheetId="8">#REF!</definedName>
    <definedName name="vvvvvvvvvvv" localSheetId="3">#REF!</definedName>
    <definedName name="vvvvvvvvvvv" localSheetId="6">#REF!</definedName>
    <definedName name="vvvvvvvvvvv" localSheetId="2">#REF!</definedName>
    <definedName name="vvvvvvvvvvv" localSheetId="5">#REF!</definedName>
    <definedName name="vvvvvvvvvvv">#REF!</definedName>
    <definedName name="weqaqs" localSheetId="8">#REF!</definedName>
    <definedName name="weqaqs" localSheetId="3">#REF!</definedName>
    <definedName name="weqaqs" localSheetId="6">#REF!</definedName>
    <definedName name="weqaqs" localSheetId="2">#REF!</definedName>
    <definedName name="weqaqs" localSheetId="5">#REF!</definedName>
    <definedName name="weqaqs">#REF!</definedName>
    <definedName name="weqq" localSheetId="8">#REF!</definedName>
    <definedName name="weqq" localSheetId="3">#REF!</definedName>
    <definedName name="weqq" localSheetId="6">#REF!</definedName>
    <definedName name="weqq" localSheetId="2">#REF!</definedName>
    <definedName name="weqq" localSheetId="5">#REF!</definedName>
    <definedName name="weqq">#REF!</definedName>
    <definedName name="weqqqqqqqqqqqr" localSheetId="8">#REF!</definedName>
    <definedName name="weqqqqqqqqqqqr" localSheetId="3">#REF!</definedName>
    <definedName name="weqqqqqqqqqqqr" localSheetId="6">#REF!</definedName>
    <definedName name="weqqqqqqqqqqqr" localSheetId="2">#REF!</definedName>
    <definedName name="weqqqqqqqqqqqr" localSheetId="5">#REF!</definedName>
    <definedName name="weqqqqqqqqqqqr">#REF!</definedName>
    <definedName name="wer34yrttruyt" localSheetId="8">#REF!</definedName>
    <definedName name="wer34yrttruyt" localSheetId="3">#REF!</definedName>
    <definedName name="wer34yrttruyt" localSheetId="6">#REF!</definedName>
    <definedName name="wer34yrttruyt" localSheetId="2">#REF!</definedName>
    <definedName name="wer34yrttruyt" localSheetId="5">#REF!</definedName>
    <definedName name="wer34yrttruyt">#REF!</definedName>
    <definedName name="werqe">'[25]c. Próprios_00'!$C$1:$D$65536,'[25]c. Próprios_00'!$A$1:$IV$13</definedName>
    <definedName name="wertrer" localSheetId="8">#REF!</definedName>
    <definedName name="wertrer" localSheetId="3">#REF!</definedName>
    <definedName name="wertrer" localSheetId="6">#REF!</definedName>
    <definedName name="wertrer" localSheetId="2">#REF!</definedName>
    <definedName name="wertrer" localSheetId="5">#REF!</definedName>
    <definedName name="wertrer">#REF!</definedName>
    <definedName name="werwr" localSheetId="8">#REF!</definedName>
    <definedName name="werwr" localSheetId="3">#REF!</definedName>
    <definedName name="werwr" localSheetId="6">#REF!</definedName>
    <definedName name="werwr" localSheetId="2">#REF!</definedName>
    <definedName name="werwr" localSheetId="5">#REF!</definedName>
    <definedName name="werwr">#REF!</definedName>
    <definedName name="werwrew" localSheetId="8">#REF!</definedName>
    <definedName name="werwrew" localSheetId="3">#REF!</definedName>
    <definedName name="werwrew" localSheetId="6">#REF!</definedName>
    <definedName name="werwrew" localSheetId="2">#REF!</definedName>
    <definedName name="werwrew" localSheetId="5">#REF!</definedName>
    <definedName name="werwrew">#REF!</definedName>
    <definedName name="werwrwr" localSheetId="8">#REF!</definedName>
    <definedName name="werwrwr" localSheetId="3">#REF!</definedName>
    <definedName name="werwrwr" localSheetId="6">#REF!</definedName>
    <definedName name="werwrwr" localSheetId="2">#REF!</definedName>
    <definedName name="werwrwr" localSheetId="5">#REF!</definedName>
    <definedName name="werwrwr">#REF!</definedName>
    <definedName name="wetete" localSheetId="8">#REF!</definedName>
    <definedName name="wetete" localSheetId="3">#REF!</definedName>
    <definedName name="wetete" localSheetId="6">#REF!</definedName>
    <definedName name="wetete" localSheetId="2">#REF!</definedName>
    <definedName name="wetete" localSheetId="5">#REF!</definedName>
    <definedName name="wetete">#REF!</definedName>
    <definedName name="wewrw" localSheetId="8">#REF!</definedName>
    <definedName name="wewrw" localSheetId="3">#REF!</definedName>
    <definedName name="wewrw" localSheetId="6">#REF!</definedName>
    <definedName name="wewrw" localSheetId="2">#REF!</definedName>
    <definedName name="wewrw" localSheetId="5">#REF!</definedName>
    <definedName name="wewrw">#REF!</definedName>
    <definedName name="wqwrewer" localSheetId="8">#REF!</definedName>
    <definedName name="wqwrewer" localSheetId="3">#REF!</definedName>
    <definedName name="wqwrewer" localSheetId="6">#REF!</definedName>
    <definedName name="wqwrewer" localSheetId="2">#REF!</definedName>
    <definedName name="wqwrewer" localSheetId="5">#REF!</definedName>
    <definedName name="wqwrewer">#REF!</definedName>
    <definedName name="wreqrwew" localSheetId="8">#REF!</definedName>
    <definedName name="wreqrwew" localSheetId="3">#REF!</definedName>
    <definedName name="wreqrwew" localSheetId="6">#REF!</definedName>
    <definedName name="wreqrwew" localSheetId="2">#REF!</definedName>
    <definedName name="wreqrwew" localSheetId="5">#REF!</definedName>
    <definedName name="wreqrwew">#REF!</definedName>
    <definedName name="wrerewr" localSheetId="8">[10]DERRESUL!#REF!</definedName>
    <definedName name="wrerewr" localSheetId="3">[10]DERRESUL!#REF!</definedName>
    <definedName name="wrerewr" localSheetId="6">[10]DERRESUL!#REF!</definedName>
    <definedName name="wrerewr" localSheetId="2">[10]DERRESUL!#REF!</definedName>
    <definedName name="wrerewr" localSheetId="5">[10]DERRESUL!#REF!</definedName>
    <definedName name="wrerewr">[10]DERRESUL!#REF!</definedName>
    <definedName name="wrn.BLSmarch97." localSheetId="0" hidden="1">{#N/A,#N/A,TRUE,"cover";#N/A,#N/A,TRUE,"trading";#N/A,#N/A,TRUE,"industry landscape";#N/A,#N/A,TRUE,"market comm";#N/A,#N/A,TRUE,"price perf";#N/A,#N/A,TRUE,"institutional changes";#N/A,#N/A,TRUE,"DOB"}</definedName>
    <definedName name="wrn.BLSmarch97." localSheetId="4" hidden="1">{#N/A,#N/A,TRUE,"cover";#N/A,#N/A,TRUE,"trading";#N/A,#N/A,TRUE,"industry landscape";#N/A,#N/A,TRUE,"market comm";#N/A,#N/A,TRUE,"price perf";#N/A,#N/A,TRUE,"institutional changes";#N/A,#N/A,TRUE,"DOB"}</definedName>
    <definedName name="wrn.BLSmarch97." hidden="1">{#N/A,#N/A,TRUE,"cover";#N/A,#N/A,TRUE,"trading";#N/A,#N/A,TRUE,"industry landscape";#N/A,#N/A,TRUE,"market comm";#N/A,#N/A,TRUE,"price perf";#N/A,#N/A,TRUE,"institutional changes";#N/A,#N/A,TRUE,"DOB"}</definedName>
    <definedName name="wrn.rgsbb." localSheetId="0" hidden="1">{#N/A,#N/A,FALSE,"cover";#N/A,#N/A,FALSE,"Title page";#N/A,#N/A,FALSE,"DOB";#N/A,#N/A,FALSE,"dob alpha";#N/A,#N/A,FALSE,"chages";#N/A,#N/A,FALSE,"shareholder characteristics";#N/A,#N/A,FALSE,"CarsonStyles"}</definedName>
    <definedName name="wrn.rgsbb." localSheetId="4" hidden="1">{#N/A,#N/A,FALSE,"cover";#N/A,#N/A,FALSE,"Title page";#N/A,#N/A,FALSE,"DOB";#N/A,#N/A,FALSE,"dob alpha";#N/A,#N/A,FALSE,"chages";#N/A,#N/A,FALSE,"shareholder characteristics";#N/A,#N/A,FALSE,"CarsonStyles"}</definedName>
    <definedName name="wrn.rgsbb." hidden="1">{#N/A,#N/A,FALSE,"cover";#N/A,#N/A,FALSE,"Title page";#N/A,#N/A,FALSE,"DOB";#N/A,#N/A,FALSE,"dob alpha";#N/A,#N/A,FALSE,"chages";#N/A,#N/A,FALSE,"shareholder characteristics";#N/A,#N/A,FALSE,"CarsonStyles"}</definedName>
    <definedName name="wrree" localSheetId="8">#REF!</definedName>
    <definedName name="wrree" localSheetId="3">#REF!</definedName>
    <definedName name="wrree" localSheetId="6">#REF!</definedName>
    <definedName name="wrree" localSheetId="2">#REF!</definedName>
    <definedName name="wrree" localSheetId="5">#REF!</definedName>
    <definedName name="wrree">#REF!</definedName>
    <definedName name="wrw" localSheetId="8">#REF!</definedName>
    <definedName name="wrw" localSheetId="3">#REF!</definedName>
    <definedName name="wrw" localSheetId="6">#REF!</definedName>
    <definedName name="wrw" localSheetId="2">#REF!</definedName>
    <definedName name="wrw" localSheetId="5">#REF!</definedName>
    <definedName name="wrw">#REF!</definedName>
    <definedName name="wrwqrw" localSheetId="8">#REF!</definedName>
    <definedName name="wrwqrw" localSheetId="3">#REF!</definedName>
    <definedName name="wrwqrw" localSheetId="6">#REF!</definedName>
    <definedName name="wrwqrw" localSheetId="2">#REF!</definedName>
    <definedName name="wrwqrw" localSheetId="5">#REF!</definedName>
    <definedName name="wrwqrw">#REF!</definedName>
    <definedName name="wrwr" localSheetId="8">#REF!</definedName>
    <definedName name="wrwr" localSheetId="3">#REF!</definedName>
    <definedName name="wrwr" localSheetId="6">#REF!</definedName>
    <definedName name="wrwr" localSheetId="2">#REF!</definedName>
    <definedName name="wrwr" localSheetId="5">#REF!</definedName>
    <definedName name="wrwr">#REF!</definedName>
    <definedName name="wrwrewr" localSheetId="8">#REF!</definedName>
    <definedName name="wrwrewr" localSheetId="3">#REF!</definedName>
    <definedName name="wrwrewr" localSheetId="6">#REF!</definedName>
    <definedName name="wrwrewr" localSheetId="2">#REF!</definedName>
    <definedName name="wrwrewr" localSheetId="5">#REF!</definedName>
    <definedName name="wrwrewr">#REF!</definedName>
    <definedName name="wtert" localSheetId="8">#REF!</definedName>
    <definedName name="wtert" localSheetId="3">#REF!</definedName>
    <definedName name="wtert" localSheetId="6">#REF!</definedName>
    <definedName name="wtert" localSheetId="2">#REF!</definedName>
    <definedName name="wtert" localSheetId="5">#REF!</definedName>
    <definedName name="wtert">#REF!</definedName>
    <definedName name="wtet" localSheetId="8">#REF!</definedName>
    <definedName name="wtet" localSheetId="3">#REF!</definedName>
    <definedName name="wtet" localSheetId="6">#REF!</definedName>
    <definedName name="wtet" localSheetId="2">#REF!</definedName>
    <definedName name="wtet" localSheetId="5">#REF!</definedName>
    <definedName name="wtet">#REF!</definedName>
    <definedName name="www" localSheetId="8">#REF!</definedName>
    <definedName name="www" localSheetId="3">#REF!</definedName>
    <definedName name="www" localSheetId="6">#REF!</definedName>
    <definedName name="www" localSheetId="2">#REF!</definedName>
    <definedName name="www" localSheetId="5">#REF!</definedName>
    <definedName name="www">#REF!</definedName>
    <definedName name="XREF_COLUMN_1" localSheetId="8" hidden="1">#REF!</definedName>
    <definedName name="XREF_COLUMN_1" localSheetId="3" hidden="1">#REF!</definedName>
    <definedName name="XREF_COLUMN_1" localSheetId="6" hidden="1">#REF!</definedName>
    <definedName name="XREF_COLUMN_1" localSheetId="2" hidden="1">#REF!</definedName>
    <definedName name="XREF_COLUMN_1" localSheetId="5" hidden="1">#REF!</definedName>
    <definedName name="XREF_COLUMN_1" hidden="1">#REF!</definedName>
    <definedName name="XRefColumnsCount" hidden="1">2</definedName>
    <definedName name="XRefCopyRangeCount" hidden="1">4</definedName>
    <definedName name="XRefPaste1" localSheetId="8" hidden="1">#REF!</definedName>
    <definedName name="XRefPaste1" localSheetId="3" hidden="1">#REF!</definedName>
    <definedName name="XRefPaste1" localSheetId="6" hidden="1">#REF!</definedName>
    <definedName name="XRefPaste1" localSheetId="2" hidden="1">#REF!</definedName>
    <definedName name="XRefPaste1" localSheetId="5" hidden="1">#REF!</definedName>
    <definedName name="XRefPaste1" hidden="1">#REF!</definedName>
    <definedName name="XRefPasteRangeCount" hidden="1">3</definedName>
    <definedName name="xx" localSheetId="8">#REF!</definedName>
    <definedName name="xx" localSheetId="3">#REF!</definedName>
    <definedName name="xx" localSheetId="6">#REF!</definedName>
    <definedName name="xx" localSheetId="2">#REF!</definedName>
    <definedName name="xx" localSheetId="5">#REF!</definedName>
    <definedName name="xx">#REF!</definedName>
    <definedName name="xxx" localSheetId="8">#REF!</definedName>
    <definedName name="xxx" localSheetId="3">#REF!</definedName>
    <definedName name="xxx" localSheetId="6">#REF!</definedName>
    <definedName name="xxx" localSheetId="2">#REF!</definedName>
    <definedName name="xxx" localSheetId="5">#REF!</definedName>
    <definedName name="xxx">#REF!</definedName>
    <definedName name="xxxx" localSheetId="8">#REF!</definedName>
    <definedName name="xxxx" localSheetId="3">#REF!</definedName>
    <definedName name="xxxx" localSheetId="6">#REF!</definedName>
    <definedName name="xxxx" localSheetId="2">#REF!</definedName>
    <definedName name="xxxx" localSheetId="5">#REF!</definedName>
    <definedName name="xxxx">#REF!</definedName>
    <definedName name="yi7iiuiuu" localSheetId="8">#REF!</definedName>
    <definedName name="yi7iiuiuu" localSheetId="3">#REF!</definedName>
    <definedName name="yi7iiuiuu" localSheetId="6">#REF!</definedName>
    <definedName name="yi7iiuiuu" localSheetId="2">#REF!</definedName>
    <definedName name="yi7iiuiuu" localSheetId="5">#REF!</definedName>
    <definedName name="yi7iiuiuu">#REF!</definedName>
    <definedName name="yihgiyi" localSheetId="8">#REF!</definedName>
    <definedName name="yihgiyi" localSheetId="3">#REF!</definedName>
    <definedName name="yihgiyi" localSheetId="6">#REF!</definedName>
    <definedName name="yihgiyi" localSheetId="2">#REF!</definedName>
    <definedName name="yihgiyi" localSheetId="5">#REF!</definedName>
    <definedName name="yihgiyi">#REF!</definedName>
    <definedName name="yiut" localSheetId="8">#REF!</definedName>
    <definedName name="yiut" localSheetId="3">#REF!</definedName>
    <definedName name="yiut" localSheetId="6">#REF!</definedName>
    <definedName name="yiut" localSheetId="2">#REF!</definedName>
    <definedName name="yiut" localSheetId="5">#REF!</definedName>
    <definedName name="yiut">#REF!</definedName>
    <definedName name="yiuy7i78i" localSheetId="8">#REF!</definedName>
    <definedName name="yiuy7i78i" localSheetId="3">#REF!</definedName>
    <definedName name="yiuy7i78i" localSheetId="6">#REF!</definedName>
    <definedName name="yiuy7i78i" localSheetId="2">#REF!</definedName>
    <definedName name="yiuy7i78i" localSheetId="5">#REF!</definedName>
    <definedName name="yiuy7i78i">#REF!</definedName>
    <definedName name="yiy7ii7i7i7i" localSheetId="8">#REF!</definedName>
    <definedName name="yiy7ii7i7i7i" localSheetId="3">#REF!</definedName>
    <definedName name="yiy7ii7i7i7i" localSheetId="6">#REF!</definedName>
    <definedName name="yiy7ii7i7i7i" localSheetId="2">#REF!</definedName>
    <definedName name="yiy7ii7i7i7i" localSheetId="5">#REF!</definedName>
    <definedName name="yiy7ii7i7i7i">#REF!</definedName>
    <definedName name="yiyi" localSheetId="8">#REF!</definedName>
    <definedName name="yiyi" localSheetId="3">#REF!</definedName>
    <definedName name="yiyi" localSheetId="6">#REF!</definedName>
    <definedName name="yiyi" localSheetId="2">#REF!</definedName>
    <definedName name="yiyi" localSheetId="5">#REF!</definedName>
    <definedName name="yiyi">#REF!</definedName>
    <definedName name="yiyiyiy" localSheetId="8">#REF!</definedName>
    <definedName name="yiyiyiy" localSheetId="3">#REF!</definedName>
    <definedName name="yiyiyiy" localSheetId="6">#REF!</definedName>
    <definedName name="yiyiyiy" localSheetId="2">#REF!</definedName>
    <definedName name="yiyiyiy" localSheetId="5">#REF!</definedName>
    <definedName name="yiyiyiy">#REF!</definedName>
    <definedName name="yiytityit" localSheetId="8">#REF!</definedName>
    <definedName name="yiytityit" localSheetId="3">#REF!</definedName>
    <definedName name="yiytityit" localSheetId="6">#REF!</definedName>
    <definedName name="yiytityit" localSheetId="2">#REF!</definedName>
    <definedName name="yiytityit" localSheetId="5">#REF!</definedName>
    <definedName name="yiytityit">#REF!</definedName>
    <definedName name="yiytui" localSheetId="8">#REF!</definedName>
    <definedName name="yiytui" localSheetId="3">#REF!</definedName>
    <definedName name="yiytui" localSheetId="6">#REF!</definedName>
    <definedName name="yiytui" localSheetId="2">#REF!</definedName>
    <definedName name="yiytui" localSheetId="5">#REF!</definedName>
    <definedName name="yiytui">#REF!</definedName>
    <definedName name="ytryyyr" localSheetId="8">#REF!</definedName>
    <definedName name="ytryyyr" localSheetId="3">#REF!</definedName>
    <definedName name="ytryyyr" localSheetId="6">#REF!</definedName>
    <definedName name="ytryyyr" localSheetId="2">#REF!</definedName>
    <definedName name="ytryyyr" localSheetId="5">#REF!</definedName>
    <definedName name="ytryyyr">#REF!</definedName>
    <definedName name="ytu65t" localSheetId="8">#REF!</definedName>
    <definedName name="ytu65t" localSheetId="3">#REF!</definedName>
    <definedName name="ytu65t" localSheetId="6">#REF!</definedName>
    <definedName name="ytu65t" localSheetId="2">#REF!</definedName>
    <definedName name="ytu65t" localSheetId="5">#REF!</definedName>
    <definedName name="ytu65t">#REF!</definedName>
    <definedName name="ytut" localSheetId="8">#REF!</definedName>
    <definedName name="ytut" localSheetId="3">#REF!</definedName>
    <definedName name="ytut" localSheetId="6">#REF!</definedName>
    <definedName name="ytut" localSheetId="2">#REF!</definedName>
    <definedName name="ytut" localSheetId="5">#REF!</definedName>
    <definedName name="ytut">#REF!</definedName>
    <definedName name="ytuytyu" localSheetId="8">#REF!</definedName>
    <definedName name="ytuytyu" localSheetId="3">#REF!</definedName>
    <definedName name="ytuytyu" localSheetId="6">#REF!</definedName>
    <definedName name="ytuytyu" localSheetId="2">#REF!</definedName>
    <definedName name="ytuytyu" localSheetId="5">#REF!</definedName>
    <definedName name="ytuytyu">#REF!</definedName>
    <definedName name="ytyti8o9p9p99" localSheetId="8">#REF!</definedName>
    <definedName name="ytyti8o9p9p99" localSheetId="3">#REF!</definedName>
    <definedName name="ytyti8o9p9p99" localSheetId="6">#REF!</definedName>
    <definedName name="ytyti8o9p9p99" localSheetId="2">#REF!</definedName>
    <definedName name="ytyti8o9p9p99" localSheetId="5">#REF!</definedName>
    <definedName name="ytyti8o9p9p99">#REF!</definedName>
    <definedName name="yui7uiui77" localSheetId="8">#REF!</definedName>
    <definedName name="yui7uiui77" localSheetId="3">#REF!</definedName>
    <definedName name="yui7uiui77" localSheetId="6">#REF!</definedName>
    <definedName name="yui7uiui77" localSheetId="2">#REF!</definedName>
    <definedName name="yui7uiui77" localSheetId="5">#REF!</definedName>
    <definedName name="yui7uiui77">#REF!</definedName>
    <definedName name="yuioiuy" localSheetId="8">#REF!</definedName>
    <definedName name="yuioiuy" localSheetId="3">#REF!</definedName>
    <definedName name="yuioiuy" localSheetId="6">#REF!</definedName>
    <definedName name="yuioiuy" localSheetId="2">#REF!</definedName>
    <definedName name="yuioiuy" localSheetId="5">#REF!</definedName>
    <definedName name="yuioiuy">#REF!</definedName>
    <definedName name="yuioiuyyy" localSheetId="8">#REF!</definedName>
    <definedName name="yuioiuyyy" localSheetId="3">#REF!</definedName>
    <definedName name="yuioiuyyy" localSheetId="6">#REF!</definedName>
    <definedName name="yuioiuyyy" localSheetId="2">#REF!</definedName>
    <definedName name="yuioiuyyy" localSheetId="5">#REF!</definedName>
    <definedName name="yuioiuyyy">#REF!</definedName>
    <definedName name="yuouyi" localSheetId="8">#REF!</definedName>
    <definedName name="yuouyi" localSheetId="3">#REF!</definedName>
    <definedName name="yuouyi" localSheetId="6">#REF!</definedName>
    <definedName name="yuouyi" localSheetId="2">#REF!</definedName>
    <definedName name="yuouyi" localSheetId="5">#REF!</definedName>
    <definedName name="yuouyi">#REF!</definedName>
    <definedName name="ywwyt" localSheetId="8">#REF!</definedName>
    <definedName name="ywwyt" localSheetId="3">#REF!</definedName>
    <definedName name="ywwyt" localSheetId="6">#REF!</definedName>
    <definedName name="ywwyt" localSheetId="2">#REF!</definedName>
    <definedName name="ywwyt" localSheetId="5">#REF!</definedName>
    <definedName name="ywwyt">#REF!</definedName>
    <definedName name="yytryyt" localSheetId="8">#REF!</definedName>
    <definedName name="yytryyt" localSheetId="3">#REF!</definedName>
    <definedName name="yytryyt" localSheetId="6">#REF!</definedName>
    <definedName name="yytryyt" localSheetId="2">#REF!</definedName>
    <definedName name="yytryyt" localSheetId="5">#REF!</definedName>
    <definedName name="yytryyt">#REF!</definedName>
    <definedName name="yyyy" localSheetId="8">#REF!</definedName>
    <definedName name="yyyy" localSheetId="3">#REF!</definedName>
    <definedName name="yyyy" localSheetId="6">#REF!</definedName>
    <definedName name="yyyy" localSheetId="2">#REF!</definedName>
    <definedName name="yyyy" localSheetId="5">#REF!</definedName>
    <definedName name="yyyy">#REF!</definedName>
    <definedName name="yyyyyyyyyyyyyye" localSheetId="8">#REF!</definedName>
    <definedName name="yyyyyyyyyyyyyye" localSheetId="3">#REF!</definedName>
    <definedName name="yyyyyyyyyyyyyye" localSheetId="6">#REF!</definedName>
    <definedName name="yyyyyyyyyyyyyye" localSheetId="2">#REF!</definedName>
    <definedName name="yyyyyyyyyyyyyye" localSheetId="5">#REF!</definedName>
    <definedName name="yyyyyyyyyyyyyye">#REF!</definedName>
    <definedName name="yyyyyyyyyyyyyyyt" localSheetId="8">#REF!</definedName>
    <definedName name="yyyyyyyyyyyyyyyt" localSheetId="3">#REF!</definedName>
    <definedName name="yyyyyyyyyyyyyyyt" localSheetId="6">#REF!</definedName>
    <definedName name="yyyyyyyyyyyyyyyt" localSheetId="2">#REF!</definedName>
    <definedName name="yyyyyyyyyyyyyyyt" localSheetId="5">#REF!</definedName>
    <definedName name="yyyyyyyyyyyyyyy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8" i="23" l="1"/>
  <c r="E25" i="15" s="1"/>
  <c r="F21" i="23" l="1"/>
  <c r="F20" i="23"/>
  <c r="F17" i="23"/>
  <c r="F16" i="23"/>
  <c r="F14" i="23"/>
  <c r="F12" i="23"/>
  <c r="F11" i="23"/>
  <c r="F8" i="23"/>
  <c r="F7" i="23"/>
  <c r="F13" i="23"/>
  <c r="F10" i="23"/>
  <c r="F9" i="23"/>
  <c r="F32" i="23"/>
  <c r="F31" i="23"/>
  <c r="F30" i="23"/>
  <c r="F29" i="23"/>
  <c r="F28" i="23"/>
  <c r="F27" i="23"/>
  <c r="F19" i="23"/>
  <c r="F18" i="23"/>
  <c r="F30" i="19"/>
  <c r="F29" i="19"/>
  <c r="F28" i="19"/>
  <c r="F27" i="19"/>
  <c r="F26" i="19"/>
  <c r="F11" i="19"/>
  <c r="F8" i="19"/>
  <c r="F16" i="19"/>
  <c r="F19" i="19"/>
  <c r="F18" i="19"/>
  <c r="F17" i="19"/>
  <c r="F9" i="19"/>
  <c r="F7" i="19"/>
  <c r="F15" i="19"/>
  <c r="F14" i="19"/>
  <c r="F10" i="19"/>
  <c r="F22" i="18"/>
  <c r="F20" i="18"/>
  <c r="F16" i="18"/>
  <c r="F7" i="18"/>
  <c r="F21" i="18"/>
  <c r="F19" i="18"/>
  <c r="F18" i="18"/>
  <c r="F17" i="18"/>
  <c r="F15" i="18"/>
  <c r="F14" i="18"/>
  <c r="F13" i="18"/>
  <c r="F12" i="18"/>
  <c r="F11" i="18"/>
  <c r="F10" i="18"/>
  <c r="F9" i="18"/>
  <c r="F8" i="18"/>
  <c r="F31" i="18"/>
  <c r="F30" i="18"/>
  <c r="F29" i="18"/>
  <c r="F28" i="18"/>
  <c r="F16" i="17"/>
  <c r="F14" i="17"/>
  <c r="F12" i="17"/>
  <c r="F10" i="17"/>
  <c r="F8" i="17"/>
  <c r="F7" i="17"/>
  <c r="F21" i="17"/>
  <c r="F15" i="17"/>
  <c r="F13" i="17"/>
  <c r="F32" i="17"/>
  <c r="F31" i="17"/>
  <c r="F30" i="17"/>
  <c r="F29" i="17"/>
  <c r="F28" i="17"/>
  <c r="F20" i="17"/>
  <c r="F19" i="17"/>
  <c r="F17" i="17"/>
  <c r="F9" i="17"/>
  <c r="F17" i="28"/>
  <c r="F7" i="28"/>
  <c r="F28" i="28"/>
  <c r="M13" i="28"/>
  <c r="M12" i="28"/>
  <c r="F13" i="19" l="1"/>
  <c r="F12" i="19"/>
  <c r="F18" i="17"/>
  <c r="F11" i="17"/>
  <c r="F16" i="28"/>
  <c r="F27" i="27" l="1"/>
  <c r="F26" i="27"/>
  <c r="F25" i="27"/>
  <c r="F22" i="27"/>
  <c r="F21" i="27"/>
  <c r="F20" i="27"/>
  <c r="F13" i="27"/>
  <c r="F11" i="27"/>
  <c r="F9" i="27"/>
  <c r="F7" i="27"/>
  <c r="F24" i="27"/>
  <c r="F23" i="27"/>
  <c r="F14" i="27"/>
  <c r="F12" i="27"/>
  <c r="F10" i="27"/>
  <c r="F8" i="27"/>
  <c r="F21" i="12"/>
  <c r="F20" i="12"/>
  <c r="F18" i="12"/>
  <c r="F16" i="12"/>
  <c r="F9" i="12"/>
  <c r="F7" i="12"/>
  <c r="F15" i="12"/>
  <c r="F14" i="12"/>
  <c r="F13" i="12"/>
  <c r="F12" i="12"/>
  <c r="F11" i="12"/>
  <c r="F25" i="15"/>
  <c r="F24" i="15"/>
  <c r="F22" i="15"/>
  <c r="F21" i="15"/>
  <c r="L14" i="15"/>
  <c r="L13" i="15"/>
  <c r="L12" i="15"/>
  <c r="L11" i="15"/>
  <c r="L10" i="15"/>
  <c r="L9" i="15"/>
  <c r="L8" i="15"/>
  <c r="L7" i="15"/>
  <c r="F14" i="15"/>
  <c r="F13" i="15"/>
  <c r="F12" i="15"/>
  <c r="F11" i="15"/>
  <c r="F10" i="15"/>
  <c r="F9" i="15"/>
  <c r="F8" i="15"/>
  <c r="F7" i="15"/>
  <c r="F23" i="15"/>
  <c r="F19" i="12" l="1"/>
  <c r="F17" i="12"/>
  <c r="F10" i="12"/>
  <c r="F8" i="12"/>
</calcChain>
</file>

<file path=xl/sharedStrings.xml><?xml version="1.0" encoding="utf-8"?>
<sst xmlns="http://schemas.openxmlformats.org/spreadsheetml/2006/main" count="263" uniqueCount="159">
  <si>
    <t>CTT FACTBOOK</t>
  </si>
  <si>
    <t>Contents:</t>
  </si>
  <si>
    <t>Key indicators - financial and operational performance</t>
  </si>
  <si>
    <t>Key highlights</t>
  </si>
  <si>
    <t>Cash Flow</t>
  </si>
  <si>
    <t>Balance Sheet</t>
  </si>
  <si>
    <t>Business units performance - Mail &amp; Other</t>
  </si>
  <si>
    <t>Business units performance - Express &amp; Parcels</t>
  </si>
  <si>
    <t>Business units performance - Financial Services</t>
  </si>
  <si>
    <t>Business units performance - Banco CTT</t>
  </si>
  <si>
    <t>DISCLAIMER</t>
  </si>
  <si>
    <t>This document has an informative nature and does not constitute, nor must it be interpreted as, an offer to sell, issue, exchange or buy any financial instruments (namely any securities issued by CTT or by any of its subsidiaries or affiliates), nor a solicitation of any kind by CTT, its subsidiaries or affiliates. Distribution of this document in certain jurisdictions may be prohibited, and recipients into whose possession this document comes shall be solely responsible for informing themselves about, and observing any such restrictions. Moreover, the recipients of this document are invited and advised to consult the public information disclosed by CTT on its website (www.ctt.pt) as well as on the Portuguese Securities Exchange Commission’s website (www.cmvm.pt). In particular, the contents of this presentation shall be read and understood in light of the financial information disclosed by CTT, through such means, which prevail in regard to any data presented in this document. By attending the meeting where this presentation is made and reading this document, you agree to be bound by the foregoing restrictions.</t>
  </si>
  <si>
    <t xml:space="preserve"> </t>
  </si>
  <si>
    <t>Key indicators - Financial and operational performance</t>
  </si>
  <si>
    <t>€ million, except where indicated otherwise</t>
  </si>
  <si>
    <t>Financial performance</t>
  </si>
  <si>
    <t>1Q19</t>
  </si>
  <si>
    <t>∆%</t>
  </si>
  <si>
    <t>Revenues</t>
  </si>
  <si>
    <r>
      <t xml:space="preserve">Operating costs </t>
    </r>
    <r>
      <rPr>
        <vertAlign val="superscript"/>
        <sz val="9"/>
        <rFont val="Arial"/>
        <family val="2"/>
      </rPr>
      <t>(a)</t>
    </r>
  </si>
  <si>
    <t>EBITDA</t>
  </si>
  <si>
    <t>IFRS 16 impact on EBITDA</t>
  </si>
  <si>
    <t>EBITDA including IFRS 16</t>
  </si>
  <si>
    <t>Specific items</t>
  </si>
  <si>
    <t>EBIT</t>
  </si>
  <si>
    <t>Net profit attributable to equity holders</t>
  </si>
  <si>
    <t xml:space="preserve">(a) Excluding Specific Items &amp; IFRS 16 impacts, depreciation, amortisation, impairments and provisions. </t>
  </si>
  <si>
    <t>Operational indicators</t>
  </si>
  <si>
    <t>Addressed mail volumes (m items)</t>
  </si>
  <si>
    <t>Unaddressed mail volumes (m items)</t>
  </si>
  <si>
    <t>Express &amp; Parcels volumes (m items)</t>
  </si>
  <si>
    <r>
      <t xml:space="preserve">Savings &amp; insurance flows (€ billion) </t>
    </r>
    <r>
      <rPr>
        <vertAlign val="superscript"/>
        <sz val="9"/>
        <color theme="1"/>
        <rFont val="Arial"/>
        <family val="2"/>
      </rPr>
      <t>(b)</t>
    </r>
  </si>
  <si>
    <t>Banco CTT Deposits (€ million, as at end of period)</t>
  </si>
  <si>
    <t>(b) Amount of savings and insurance placements and redemptions.</t>
  </si>
  <si>
    <t>€ million or %</t>
  </si>
  <si>
    <t>Express &amp; Parcels</t>
  </si>
  <si>
    <t>Banco CTT</t>
  </si>
  <si>
    <r>
      <t xml:space="preserve">Operating costs </t>
    </r>
    <r>
      <rPr>
        <b/>
        <vertAlign val="superscript"/>
        <sz val="9"/>
        <color theme="1"/>
        <rFont val="Arial"/>
        <family val="2"/>
      </rPr>
      <t>(b)</t>
    </r>
  </si>
  <si>
    <t>Staff</t>
  </si>
  <si>
    <t>ES&amp;S</t>
  </si>
  <si>
    <t>Other</t>
  </si>
  <si>
    <r>
      <t xml:space="preserve">EBITDA </t>
    </r>
    <r>
      <rPr>
        <b/>
        <vertAlign val="superscript"/>
        <sz val="9"/>
        <color theme="1"/>
        <rFont val="Arial"/>
        <family val="2"/>
      </rPr>
      <t>(b)</t>
    </r>
  </si>
  <si>
    <t>EBITDA margin</t>
  </si>
  <si>
    <t xml:space="preserve">(a) Including income related to CTT Central Structure. </t>
  </si>
  <si>
    <t xml:space="preserve">(b) Excluding Specific Items &amp; IFRS 16 impacts, depreciation, amortisation, impairments and provisions. </t>
  </si>
  <si>
    <t>€ million</t>
  </si>
  <si>
    <t>Reported Cash Flow</t>
  </si>
  <si>
    <t>∆</t>
  </si>
  <si>
    <r>
      <t xml:space="preserve">Specific items </t>
    </r>
    <r>
      <rPr>
        <vertAlign val="superscript"/>
        <sz val="9"/>
        <rFont val="Arial"/>
        <family val="2"/>
      </rPr>
      <t>(a)</t>
    </r>
  </si>
  <si>
    <t>Capex</t>
  </si>
  <si>
    <t>Δ Working capital</t>
  </si>
  <si>
    <t>Operating cash flow</t>
  </si>
  <si>
    <t>Tax</t>
  </si>
  <si>
    <t>Employee benefits</t>
  </si>
  <si>
    <t>Free cash flow</t>
  </si>
  <si>
    <t>Net financial cash (debt)</t>
  </si>
  <si>
    <t>€ million (excluding employee benefits, net)</t>
  </si>
  <si>
    <t>Assets</t>
  </si>
  <si>
    <t>Cash &amp; cash equivalents</t>
  </si>
  <si>
    <t>Non-current assets</t>
  </si>
  <si>
    <t>Banco CTT financial assets &amp; credit</t>
  </si>
  <si>
    <t>Banco CTT cash liabilities, net</t>
  </si>
  <si>
    <t>Current assets</t>
  </si>
  <si>
    <r>
      <t xml:space="preserve">Other current assets </t>
    </r>
    <r>
      <rPr>
        <vertAlign val="superscript"/>
        <sz val="9"/>
        <rFont val="Arial"/>
        <family val="2"/>
      </rPr>
      <t>(a)</t>
    </r>
  </si>
  <si>
    <t>Liabilities and Equity</t>
  </si>
  <si>
    <t>Tax credit</t>
  </si>
  <si>
    <t>Own cash</t>
  </si>
  <si>
    <t>Non-current liabilities</t>
  </si>
  <si>
    <t>Other non-current assets</t>
  </si>
  <si>
    <t>Financial Debt (excl. leases)</t>
  </si>
  <si>
    <t>Current liabilities</t>
  </si>
  <si>
    <t>Fixed tangible assets</t>
  </si>
  <si>
    <t>Leases liabilities (IFRS 16)</t>
  </si>
  <si>
    <t>Equity</t>
  </si>
  <si>
    <t>Financial Services payables</t>
  </si>
  <si>
    <t>Banco CTT deposits &amp; other fin. liabilities</t>
  </si>
  <si>
    <t>Other current liabilities</t>
  </si>
  <si>
    <t>Financial debt &amp; leases liabilities</t>
  </si>
  <si>
    <t xml:space="preserve">(b) Including current and non-current liabilities.
</t>
  </si>
  <si>
    <t>Liquidity position</t>
  </si>
  <si>
    <t>€ million or %, except where indicated otherwise</t>
  </si>
  <si>
    <t>Transactional mail</t>
  </si>
  <si>
    <t>Advertising mail</t>
  </si>
  <si>
    <t>Editorial mail</t>
  </si>
  <si>
    <t>Business Solutions</t>
  </si>
  <si>
    <t>USO Parcels</t>
  </si>
  <si>
    <t>Central Structure</t>
  </si>
  <si>
    <r>
      <t xml:space="preserve">Operating costs </t>
    </r>
    <r>
      <rPr>
        <b/>
        <vertAlign val="superscript"/>
        <sz val="9"/>
        <color theme="1"/>
        <rFont val="Arial"/>
        <family val="2"/>
      </rPr>
      <t>(a)</t>
    </r>
  </si>
  <si>
    <r>
      <t xml:space="preserve">EBITDA </t>
    </r>
    <r>
      <rPr>
        <b/>
        <vertAlign val="superscript"/>
        <sz val="9"/>
        <color theme="1"/>
        <rFont val="Arial"/>
        <family val="2"/>
      </rPr>
      <t>(a)</t>
    </r>
  </si>
  <si>
    <t>Mail volumes by type 
[million items]</t>
  </si>
  <si>
    <t>Addressed mail</t>
  </si>
  <si>
    <t>Unaddressed mail</t>
  </si>
  <si>
    <t xml:space="preserve">Portugal </t>
  </si>
  <si>
    <t>Parcels</t>
  </si>
  <si>
    <t>Cargo</t>
  </si>
  <si>
    <t>Banking network</t>
  </si>
  <si>
    <t>Logistics</t>
  </si>
  <si>
    <t>Spain</t>
  </si>
  <si>
    <t>Mozambique</t>
  </si>
  <si>
    <t>E&amp;P volumes by region 
[million items]</t>
  </si>
  <si>
    <t>Total</t>
  </si>
  <si>
    <t>Portugal</t>
  </si>
  <si>
    <t>Savings &amp; Insurance</t>
  </si>
  <si>
    <t>Money orders</t>
  </si>
  <si>
    <t>Payments</t>
  </si>
  <si>
    <t xml:space="preserve">Other </t>
  </si>
  <si>
    <t>FS volumes by type</t>
  </si>
  <si>
    <r>
      <t xml:space="preserve">Savings &amp; insurance flows </t>
    </r>
    <r>
      <rPr>
        <vertAlign val="superscript"/>
        <sz val="9"/>
        <color theme="1"/>
        <rFont val="Arial"/>
        <family val="2"/>
      </rPr>
      <t>(c)</t>
    </r>
  </si>
  <si>
    <r>
      <t xml:space="preserve">Savings &amp; insurance placements </t>
    </r>
    <r>
      <rPr>
        <vertAlign val="superscript"/>
        <sz val="9"/>
        <color theme="1"/>
        <rFont val="Arial"/>
        <family val="2"/>
      </rPr>
      <t>(c)</t>
    </r>
  </si>
  <si>
    <r>
      <t>Payments</t>
    </r>
    <r>
      <rPr>
        <vertAlign val="superscript"/>
        <sz val="9"/>
        <color theme="1"/>
        <rFont val="Arial"/>
        <family val="2"/>
      </rPr>
      <t xml:space="preserve"> (d)</t>
    </r>
  </si>
  <si>
    <r>
      <t>Money orders</t>
    </r>
    <r>
      <rPr>
        <vertAlign val="superscript"/>
        <sz val="9"/>
        <color theme="1"/>
        <rFont val="Arial"/>
        <family val="2"/>
      </rPr>
      <t xml:space="preserve"> (d)</t>
    </r>
  </si>
  <si>
    <r>
      <t xml:space="preserve">Credit production </t>
    </r>
    <r>
      <rPr>
        <vertAlign val="superscript"/>
        <sz val="9"/>
        <color theme="1"/>
        <rFont val="Arial"/>
        <family val="2"/>
      </rPr>
      <t>(e)</t>
    </r>
  </si>
  <si>
    <t>(c) Billion euros.</t>
  </si>
  <si>
    <t>(d) Million operations.</t>
  </si>
  <si>
    <t>(e) € million, excl. Banco CTT.</t>
  </si>
  <si>
    <t>Net operating revenues</t>
  </si>
  <si>
    <t>Net interest income</t>
  </si>
  <si>
    <t>Interest income</t>
  </si>
  <si>
    <t>Interest expense</t>
  </si>
  <si>
    <t>Fees / commissions income</t>
  </si>
  <si>
    <t>Credit cards, consumer credit &amp; insurance</t>
  </si>
  <si>
    <t>Own products</t>
  </si>
  <si>
    <t>Payments &amp; other</t>
  </si>
  <si>
    <t>321 Crédito</t>
  </si>
  <si>
    <t>Number of current accounts (thousand)</t>
  </si>
  <si>
    <t>Deposits (€ million)</t>
  </si>
  <si>
    <t>Term deposits (€ million)</t>
  </si>
  <si>
    <t>Sight deposits (€ million)</t>
  </si>
  <si>
    <t>Deposits from banks (€ million)</t>
  </si>
  <si>
    <t>Mortgage loans, net of impairments (€ million)</t>
  </si>
  <si>
    <t>Net Financial Services &amp; other payables</t>
  </si>
  <si>
    <r>
      <t xml:space="preserve">Employee benefits </t>
    </r>
    <r>
      <rPr>
        <vertAlign val="superscript"/>
        <sz val="9"/>
        <rFont val="Arial"/>
        <family val="2"/>
      </rPr>
      <t>(b)</t>
    </r>
  </si>
  <si>
    <t>Dec/19</t>
  </si>
  <si>
    <r>
      <t>This document has been prepared by CTT – Correios de Portugal, S.A. (the “Company” or “CTT”) exclusively for use during the presentation of the 1</t>
    </r>
    <r>
      <rPr>
        <sz val="8"/>
        <color theme="0"/>
        <rFont val="Arial"/>
        <family val="2"/>
      </rPr>
      <t>st</t>
    </r>
    <r>
      <rPr>
        <sz val="10"/>
        <color theme="0"/>
        <rFont val="Arial"/>
        <family val="2"/>
      </rPr>
      <t xml:space="preserve"> quarter 2020 results. As a consequence thereof, this document may not be disclosed or published, nor used by any other person or entity, for any other reason or purpose without the express and prior written consent of CTT. This document (i) may contain summarised information and be subject to amendments and supplements, and (ii) the information contained herein has not been verified, reviewed nor audited by any of the Company's advisors or auditors. Except as required by applicable law, CTT does not undertake any obligation to publicly update or revise any of the information contained in this document. Consequently, the Company does not assume liability for this document if it is used for a purpose other than the above. No express or implied representation, warranty or undertaking is made as to, and no reliance shall be placed on, the accuracy, completeness or correctness of the information or the opinions or statements expressed herein. Neither the Company nor its subsidiaries, affiliates, directors, employees or advisors assume liability of any kind, whether for negligence or any other reason, for any damage or loss arising from any use of this document or its contents. Neither this document nor any part of it constitutes a contract, nor may it be used for incorporation into or construction of any contract or agreement.</t>
    </r>
  </si>
  <si>
    <t>1Q20</t>
  </si>
  <si>
    <t>Financial performance with Banco CTT under equity method</t>
  </si>
  <si>
    <r>
      <t xml:space="preserve">Operating costs </t>
    </r>
    <r>
      <rPr>
        <b/>
        <vertAlign val="superscript"/>
        <sz val="9"/>
        <color theme="1"/>
        <rFont val="Arial"/>
        <family val="2"/>
      </rPr>
      <t>(c)</t>
    </r>
  </si>
  <si>
    <r>
      <t xml:space="preserve">EBITDA </t>
    </r>
    <r>
      <rPr>
        <b/>
        <vertAlign val="superscript"/>
        <sz val="9"/>
        <color theme="1"/>
        <rFont val="Arial"/>
        <family val="2"/>
      </rPr>
      <t>(c)</t>
    </r>
  </si>
  <si>
    <r>
      <t xml:space="preserve">Financial Services &amp; Retail </t>
    </r>
    <r>
      <rPr>
        <vertAlign val="superscript"/>
        <sz val="9"/>
        <rFont val="Arial"/>
        <family val="2"/>
      </rPr>
      <t>(b)</t>
    </r>
  </si>
  <si>
    <t xml:space="preserve">Banco CTT </t>
  </si>
  <si>
    <r>
      <t>Financial Services &amp; Retail</t>
    </r>
    <r>
      <rPr>
        <vertAlign val="superscript"/>
        <sz val="9"/>
        <rFont val="Arial"/>
        <family val="2"/>
      </rPr>
      <t xml:space="preserve"> (b)</t>
    </r>
  </si>
  <si>
    <r>
      <t xml:space="preserve">EBITDA </t>
    </r>
    <r>
      <rPr>
        <b/>
        <vertAlign val="superscript"/>
        <sz val="9"/>
        <rFont val="Arial"/>
        <family val="2"/>
      </rPr>
      <t>(a)</t>
    </r>
  </si>
  <si>
    <t xml:space="preserve">(c) Excluding Specific Items &amp; IFRS 16 impacts, depreciation, amortisation, impairments and provisions. </t>
  </si>
  <si>
    <r>
      <t xml:space="preserve">Mail &amp; Other </t>
    </r>
    <r>
      <rPr>
        <vertAlign val="superscript"/>
        <sz val="9"/>
        <rFont val="Arial"/>
        <family val="2"/>
      </rPr>
      <t>(a)</t>
    </r>
    <r>
      <rPr>
        <sz val="9"/>
        <rFont val="Arial"/>
        <family val="2"/>
      </rPr>
      <t xml:space="preserve"> </t>
    </r>
    <r>
      <rPr>
        <vertAlign val="superscript"/>
        <sz val="9"/>
        <rFont val="Arial"/>
        <family val="2"/>
      </rPr>
      <t>(b)</t>
    </r>
  </si>
  <si>
    <r>
      <t xml:space="preserve">Mail &amp; Other </t>
    </r>
    <r>
      <rPr>
        <vertAlign val="superscript"/>
        <sz val="9"/>
        <rFont val="Arial"/>
        <family val="2"/>
      </rPr>
      <t>(a) (b)</t>
    </r>
  </si>
  <si>
    <t>Cash Flow with Banco CTT under equity method</t>
  </si>
  <si>
    <t>(a) Specific items affecting EBITDA.</t>
  </si>
  <si>
    <t>Balance Sheet with Banco CTT under equity method</t>
  </si>
  <si>
    <t xml:space="preserve">€ million </t>
  </si>
  <si>
    <t>(a) Including Financial Services receivables of €4m and €4m as at Dec-19 and Mar-20, respectively.</t>
  </si>
  <si>
    <t>Philately &amp; other</t>
  </si>
  <si>
    <r>
      <t>Business units performance - Financial Services &amp; Retail</t>
    </r>
    <r>
      <rPr>
        <b/>
        <vertAlign val="superscript"/>
        <sz val="9"/>
        <color theme="1"/>
        <rFont val="Arial"/>
        <family val="2"/>
      </rPr>
      <t xml:space="preserve"> (a)</t>
    </r>
  </si>
  <si>
    <r>
      <t xml:space="preserve">Business units performance - Mail &amp; Other </t>
    </r>
    <r>
      <rPr>
        <b/>
        <vertAlign val="superscript"/>
        <sz val="9"/>
        <color theme="1"/>
        <rFont val="Arial"/>
        <family val="2"/>
      </rPr>
      <t>(a)</t>
    </r>
  </si>
  <si>
    <t xml:space="preserve">Revenues </t>
  </si>
  <si>
    <t>Retail products &amp; services</t>
  </si>
  <si>
    <t>(a) The business line “Retail products &amp; services” of the Mail &amp; other business unit migrated to the Financial Services &amp; Retail business unit in 1Q20 (proforma figures presented for 1Q19).</t>
  </si>
  <si>
    <t>(b) The business line “Retail products &amp; services” of the Mail &amp; other business unit migrated to the Financial Services &amp; Retail business unit in 1Q20 (proforma figures presented for 1Q19).</t>
  </si>
  <si>
    <r>
      <t>Business units performance - Banco CTT</t>
    </r>
    <r>
      <rPr>
        <b/>
        <vertAlign val="superscript"/>
        <sz val="9"/>
        <color theme="1"/>
        <rFont val="Arial"/>
        <family val="2"/>
      </rPr>
      <t xml:space="preserve"> </t>
    </r>
  </si>
  <si>
    <t>&gt;&gt;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</si>
</sst>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_-* #,##0.00\ _€_-;\-* #,##0.00\ _€_-;_-* &quot;-&quot;??\ _€_-;_-@_-"/>
    <numFmt numFmtId="165" formatCode="#,##0.0"/>
    <numFmt numFmtId="166" formatCode="0.0%"/>
    <numFmt numFmtId="167" formatCode="[$-816]mmm/yy;@"/>
    <numFmt numFmtId="168" formatCode="#,##0\ ;\(#,##0\)"/>
    <numFmt numFmtId="169" formatCode="#,##0.0\ ;\(#,##0.0\)"/>
    <numFmt numFmtId="170" formatCode="_-* #,##0\ _€_-;\-* #,##0\ _€_-;_-* &quot;-&quot;??\ _€_-;_-@_-"/>
    <numFmt numFmtId="171" formatCode="#,##0.000\ ;\(#,##0.000\)"/>
    <numFmt numFmtId="172" formatCode="#,##0.000"/>
    <numFmt numFmtId="173" formatCode="#,##0.00000000"/>
    <numFmt numFmtId="174" formatCode="0.0"/>
    <numFmt numFmtId="175" formatCode="_-* #,##0.00000000\ _€_-;\-* #,##0.00000000\ _€_-;_-* &quot;-&quot;??\ _€_-;_-@_-"/>
    <numFmt numFmtId="176" formatCode="[$-409]mmm/yy;@"/>
    <numFmt numFmtId="177" formatCode="#,##0.0000000000000"/>
    <numFmt numFmtId="178" formatCode="0.0\ &quot;pp&quot;"/>
    <numFmt numFmtId="179" formatCode="0.00000"/>
    <numFmt numFmtId="180" formatCode="#,##0.00000"/>
    <numFmt numFmtId="181" formatCode="#,##0.000000"/>
    <numFmt numFmtId="182" formatCode="#,##0.0000\ ;\(#,##0.0000\)"/>
  </numFmts>
  <fonts count="27">
    <font>
      <sz val="11"/>
      <color theme="1"/>
      <name val="Calibri"/>
      <family val="2"/>
      <scheme val="minor"/>
    </font>
    <font>
      <sz val="11"/>
      <color theme="1"/>
      <name val="Calibri"/>
      <family val="2"/>
      <scheme val="minor"/>
    </font>
    <font>
      <sz val="10"/>
      <name val="Arial"/>
      <family val="2"/>
    </font>
    <font>
      <sz val="6"/>
      <name val="Bookman"/>
    </font>
    <font>
      <u/>
      <sz val="11"/>
      <color theme="10"/>
      <name val="Calibri"/>
      <family val="2"/>
      <scheme val="minor"/>
    </font>
    <font>
      <sz val="11"/>
      <color theme="1"/>
      <name val="Arial"/>
      <family val="2"/>
    </font>
    <font>
      <sz val="10"/>
      <name val="Bookman"/>
    </font>
    <font>
      <sz val="10"/>
      <name val="Arial"/>
      <family val="2"/>
    </font>
    <font>
      <sz val="10"/>
      <color theme="1"/>
      <name val="Arial"/>
      <family val="2"/>
    </font>
    <font>
      <b/>
      <sz val="10"/>
      <color theme="0"/>
      <name val="Arial"/>
      <family val="2"/>
    </font>
    <font>
      <sz val="10"/>
      <color theme="0"/>
      <name val="Arial"/>
      <family val="2"/>
    </font>
    <font>
      <sz val="9"/>
      <color theme="1"/>
      <name val="Arial"/>
      <family val="2"/>
    </font>
    <font>
      <b/>
      <sz val="9"/>
      <color theme="1"/>
      <name val="Arial"/>
      <family val="2"/>
    </font>
    <font>
      <b/>
      <vertAlign val="superscript"/>
      <sz val="9"/>
      <color theme="1"/>
      <name val="Arial"/>
      <family val="2"/>
    </font>
    <font>
      <sz val="9"/>
      <name val="Arial"/>
      <family val="2"/>
    </font>
    <font>
      <sz val="9"/>
      <color rgb="FFFF0000"/>
      <name val="Arial"/>
      <family val="2"/>
    </font>
    <font>
      <b/>
      <sz val="9"/>
      <name val="Arial"/>
      <family val="2"/>
    </font>
    <font>
      <i/>
      <sz val="9"/>
      <name val="Arial"/>
      <family val="2"/>
    </font>
    <font>
      <sz val="9"/>
      <color theme="0" tint="-0.499984740745262"/>
      <name val="Arial"/>
      <family val="2"/>
    </font>
    <font>
      <vertAlign val="superscript"/>
      <sz val="9"/>
      <color theme="1"/>
      <name val="Arial"/>
      <family val="2"/>
    </font>
    <font>
      <vertAlign val="superscript"/>
      <sz val="9"/>
      <name val="Arial"/>
      <family val="2"/>
    </font>
    <font>
      <sz val="9"/>
      <color theme="0" tint="-0.34998626667073579"/>
      <name val="Arial"/>
      <family val="2"/>
    </font>
    <font>
      <sz val="11"/>
      <color theme="1"/>
      <name val="Meta Correios Portugal"/>
      <family val="2"/>
    </font>
    <font>
      <sz val="9"/>
      <color rgb="FF0C0C0C"/>
      <name val="Arial"/>
      <family val="2"/>
    </font>
    <font>
      <b/>
      <sz val="9"/>
      <color rgb="FFFF0000"/>
      <name val="Arial"/>
      <family val="2"/>
    </font>
    <font>
      <sz val="8"/>
      <color theme="0"/>
      <name val="Arial"/>
      <family val="2"/>
    </font>
    <font>
      <b/>
      <vertAlign val="superscript"/>
      <sz val="9"/>
      <name val="Arial"/>
      <family val="2"/>
    </font>
  </fonts>
  <fills count="4">
    <fill>
      <patternFill patternType="none"/>
    </fill>
    <fill>
      <patternFill patternType="gray125"/>
    </fill>
    <fill>
      <patternFill patternType="solid">
        <fgColor rgb="FFC00000"/>
        <bgColor indexed="64"/>
      </patternFill>
    </fill>
    <fill>
      <patternFill patternType="solid">
        <fgColor theme="0"/>
        <bgColor indexed="64"/>
      </patternFill>
    </fill>
  </fills>
  <borders count="13">
    <border>
      <left/>
      <right/>
      <top/>
      <bottom/>
      <diagonal/>
    </border>
    <border>
      <left/>
      <right/>
      <top style="dotted">
        <color theme="1"/>
      </top>
      <bottom/>
      <diagonal/>
    </border>
    <border>
      <left/>
      <right/>
      <top style="dotted">
        <color theme="1"/>
      </top>
      <bottom style="dotted">
        <color theme="1"/>
      </bottom>
      <diagonal/>
    </border>
    <border>
      <left/>
      <right/>
      <top style="thin">
        <color rgb="FFA00000"/>
      </top>
      <bottom style="thin">
        <color rgb="FFA00000"/>
      </bottom>
      <diagonal/>
    </border>
    <border>
      <left/>
      <right/>
      <top style="thin">
        <color rgb="FFA00000"/>
      </top>
      <bottom/>
      <diagonal/>
    </border>
    <border>
      <left/>
      <right/>
      <top/>
      <bottom style="thin">
        <color rgb="FFA00000"/>
      </bottom>
      <diagonal/>
    </border>
    <border>
      <left/>
      <right/>
      <top/>
      <bottom style="medium">
        <color rgb="FFA00000"/>
      </bottom>
      <diagonal/>
    </border>
    <border>
      <left/>
      <right/>
      <top style="thin">
        <color rgb="FFC00000"/>
      </top>
      <bottom/>
      <diagonal/>
    </border>
    <border>
      <left/>
      <right/>
      <top style="thin">
        <color rgb="FFC00000"/>
      </top>
      <bottom style="thin">
        <color rgb="FFC00000"/>
      </bottom>
      <diagonal/>
    </border>
    <border>
      <left/>
      <right/>
      <top style="medium">
        <color rgb="FFA00000"/>
      </top>
      <bottom style="thin">
        <color rgb="FFA00000"/>
      </bottom>
      <diagonal/>
    </border>
    <border>
      <left/>
      <right/>
      <top style="thin">
        <color rgb="FFDF0024"/>
      </top>
      <bottom style="thin">
        <color rgb="FFDF0024"/>
      </bottom>
      <diagonal/>
    </border>
    <border>
      <left/>
      <right/>
      <top style="thin">
        <color rgb="FFDF0024"/>
      </top>
      <bottom/>
      <diagonal/>
    </border>
    <border>
      <left/>
      <right/>
      <top style="medium">
        <color rgb="FFA00000"/>
      </top>
      <bottom/>
      <diagonal/>
    </border>
  </borders>
  <cellStyleXfs count="60">
    <xf numFmtId="0" fontId="0" fillId="0" borderId="0"/>
    <xf numFmtId="0" fontId="2" fillId="0" borderId="0"/>
    <xf numFmtId="0" fontId="3" fillId="0" borderId="0"/>
    <xf numFmtId="0" fontId="2"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167" fontId="1" fillId="0" borderId="0"/>
    <xf numFmtId="164" fontId="1" fillId="0" borderId="0" applyFont="0" applyFill="0" applyBorder="0" applyAlignment="0" applyProtection="0"/>
    <xf numFmtId="9" fontId="1" fillId="0" borderId="0" applyFont="0" applyFill="0" applyBorder="0" applyAlignment="0" applyProtection="0"/>
    <xf numFmtId="167"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4" fillId="0" borderId="0" applyNumberForma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0" fontId="3"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2" fillId="0" borderId="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5" fillId="0" borderId="0"/>
    <xf numFmtId="0" fontId="6" fillId="0" borderId="0"/>
    <xf numFmtId="0" fontId="5" fillId="0" borderId="0"/>
    <xf numFmtId="0" fontId="7"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 fillId="0" borderId="0"/>
    <xf numFmtId="164" fontId="1" fillId="0" borderId="0" applyFont="0" applyFill="0" applyBorder="0" applyAlignment="0" applyProtection="0"/>
    <xf numFmtId="0" fontId="2" fillId="0" borderId="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5" fillId="0" borderId="0" applyFont="0" applyFill="0" applyBorder="0" applyAlignment="0" applyProtection="0"/>
    <xf numFmtId="9" fontId="22" fillId="0" borderId="0" applyFont="0" applyFill="0" applyBorder="0" applyAlignment="0" applyProtection="0"/>
    <xf numFmtId="0" fontId="1" fillId="0" borderId="0"/>
  </cellStyleXfs>
  <cellXfs count="286">
    <xf numFmtId="0" fontId="0" fillId="0" borderId="0" xfId="0"/>
    <xf numFmtId="0" fontId="8" fillId="3" borderId="0" xfId="0" applyFont="1" applyFill="1"/>
    <xf numFmtId="0" fontId="8" fillId="2" borderId="0" xfId="0" applyFont="1" applyFill="1"/>
    <xf numFmtId="0" fontId="10" fillId="2" borderId="0" xfId="0" applyFont="1" applyFill="1"/>
    <xf numFmtId="0" fontId="9" fillId="2" borderId="0" xfId="0" applyFont="1" applyFill="1" applyAlignment="1"/>
    <xf numFmtId="0" fontId="9" fillId="2" borderId="0" xfId="0" applyFont="1" applyFill="1"/>
    <xf numFmtId="0" fontId="10" fillId="2" borderId="1" xfId="20" applyFont="1" applyFill="1" applyBorder="1" applyAlignment="1">
      <alignment horizontal="left" vertical="center" indent="1"/>
    </xf>
    <xf numFmtId="0" fontId="10" fillId="2" borderId="2" xfId="0" applyFont="1" applyFill="1" applyBorder="1" applyAlignment="1">
      <alignment vertical="center"/>
    </xf>
    <xf numFmtId="0" fontId="8" fillId="2" borderId="0" xfId="0" applyFont="1" applyFill="1" applyAlignment="1">
      <alignment vertical="center"/>
    </xf>
    <xf numFmtId="0" fontId="10" fillId="2" borderId="2" xfId="20" applyFont="1" applyFill="1" applyBorder="1" applyAlignment="1">
      <alignment horizontal="left" vertical="center" indent="1"/>
    </xf>
    <xf numFmtId="0" fontId="11" fillId="3" borderId="0" xfId="4" applyFont="1" applyFill="1" applyAlignment="1">
      <alignment vertical="center"/>
    </xf>
    <xf numFmtId="0" fontId="12" fillId="3" borderId="0" xfId="4" applyFont="1" applyFill="1" applyAlignment="1">
      <alignment vertical="center"/>
    </xf>
    <xf numFmtId="0" fontId="12" fillId="3" borderId="0" xfId="4" applyFont="1" applyFill="1" applyBorder="1" applyAlignment="1">
      <alignment vertical="center"/>
    </xf>
    <xf numFmtId="0" fontId="14" fillId="0" borderId="0" xfId="4" applyFont="1" applyBorder="1" applyAlignment="1">
      <alignment vertical="center"/>
    </xf>
    <xf numFmtId="0" fontId="14" fillId="3" borderId="0" xfId="4" applyFont="1" applyFill="1" applyBorder="1" applyAlignment="1">
      <alignment vertical="center" wrapText="1"/>
    </xf>
    <xf numFmtId="171" fontId="14" fillId="3" borderId="0" xfId="11" applyNumberFormat="1" applyFont="1" applyFill="1" applyBorder="1" applyAlignment="1">
      <alignment vertical="center"/>
    </xf>
    <xf numFmtId="0" fontId="11" fillId="3" borderId="5" xfId="4" applyFont="1" applyFill="1" applyBorder="1" applyAlignment="1">
      <alignment vertical="center"/>
    </xf>
    <xf numFmtId="0" fontId="11" fillId="3" borderId="0" xfId="4" applyFont="1" applyFill="1" applyBorder="1" applyAlignment="1">
      <alignment vertical="center"/>
    </xf>
    <xf numFmtId="0" fontId="12" fillId="3" borderId="5" xfId="0" applyFont="1" applyFill="1" applyBorder="1" applyAlignment="1">
      <alignment horizontal="right" vertical="center" indent="1"/>
    </xf>
    <xf numFmtId="0" fontId="12" fillId="0" borderId="0" xfId="4" applyFont="1" applyAlignment="1">
      <alignment vertical="center"/>
    </xf>
    <xf numFmtId="0" fontId="11" fillId="0" borderId="0" xfId="4" applyFont="1" applyAlignment="1">
      <alignment vertical="center"/>
    </xf>
    <xf numFmtId="0" fontId="12" fillId="3" borderId="5" xfId="4" applyFont="1" applyFill="1" applyBorder="1" applyAlignment="1">
      <alignment vertical="center"/>
    </xf>
    <xf numFmtId="166" fontId="14" fillId="0" borderId="0" xfId="12" applyNumberFormat="1" applyFont="1" applyFill="1" applyBorder="1" applyAlignment="1">
      <alignment horizontal="right" vertical="center" indent="1"/>
    </xf>
    <xf numFmtId="166" fontId="14" fillId="3" borderId="0" xfId="12" applyNumberFormat="1" applyFont="1" applyFill="1" applyBorder="1" applyAlignment="1">
      <alignment horizontal="right" vertical="center" indent="1"/>
    </xf>
    <xf numFmtId="0" fontId="12" fillId="3" borderId="8" xfId="4" applyFont="1" applyFill="1" applyBorder="1" applyAlignment="1">
      <alignment vertical="center"/>
    </xf>
    <xf numFmtId="166" fontId="14" fillId="0" borderId="5" xfId="12" applyNumberFormat="1" applyFont="1" applyFill="1" applyBorder="1" applyAlignment="1">
      <alignment horizontal="right" vertical="center" indent="1"/>
    </xf>
    <xf numFmtId="0" fontId="12" fillId="3" borderId="3" xfId="4" applyFont="1" applyFill="1" applyBorder="1" applyAlignment="1">
      <alignment vertical="center"/>
    </xf>
    <xf numFmtId="168" fontId="14" fillId="3" borderId="0" xfId="11" applyNumberFormat="1" applyFont="1" applyFill="1" applyAlignment="1">
      <alignment vertical="center"/>
    </xf>
    <xf numFmtId="0" fontId="18" fillId="3" borderId="0" xfId="4" applyFont="1" applyFill="1" applyAlignment="1">
      <alignment vertical="center"/>
    </xf>
    <xf numFmtId="0" fontId="18" fillId="0" borderId="0" xfId="4" applyFont="1" applyFill="1" applyAlignment="1">
      <alignment vertical="center"/>
    </xf>
    <xf numFmtId="0" fontId="11" fillId="3" borderId="4" xfId="4" applyFont="1" applyFill="1" applyBorder="1" applyAlignment="1">
      <alignment vertical="center" wrapText="1"/>
    </xf>
    <xf numFmtId="166" fontId="11" fillId="3" borderId="0" xfId="12" applyNumberFormat="1" applyFont="1" applyFill="1" applyAlignment="1">
      <alignment vertical="center"/>
    </xf>
    <xf numFmtId="0" fontId="11" fillId="3" borderId="0" xfId="4" applyFont="1" applyFill="1" applyBorder="1" applyAlignment="1">
      <alignment horizontal="left" vertical="center" indent="1"/>
    </xf>
    <xf numFmtId="0" fontId="11" fillId="3" borderId="7" xfId="4" applyFont="1" applyFill="1" applyBorder="1" applyAlignment="1">
      <alignment vertical="center"/>
    </xf>
    <xf numFmtId="164" fontId="11" fillId="3" borderId="0" xfId="11" applyFont="1" applyFill="1" applyAlignment="1">
      <alignment vertical="center"/>
    </xf>
    <xf numFmtId="0" fontId="12" fillId="0" borderId="3" xfId="4" applyFont="1" applyBorder="1" applyAlignment="1">
      <alignment vertical="center"/>
    </xf>
    <xf numFmtId="0" fontId="11" fillId="3" borderId="4" xfId="4" applyFont="1" applyFill="1" applyBorder="1" applyAlignment="1">
      <alignment vertical="center"/>
    </xf>
    <xf numFmtId="0" fontId="14" fillId="3" borderId="0" xfId="4" applyFont="1" applyFill="1" applyBorder="1" applyAlignment="1">
      <alignment horizontal="left" vertical="center"/>
    </xf>
    <xf numFmtId="0" fontId="12" fillId="0" borderId="0" xfId="4" applyFont="1" applyBorder="1" applyAlignment="1">
      <alignment vertical="center"/>
    </xf>
    <xf numFmtId="0" fontId="14" fillId="0" borderId="0" xfId="4" applyFont="1" applyBorder="1" applyAlignment="1">
      <alignment vertical="center" wrapText="1"/>
    </xf>
    <xf numFmtId="0" fontId="11" fillId="0" borderId="0" xfId="4" applyFont="1" applyBorder="1" applyAlignment="1">
      <alignment vertical="center"/>
    </xf>
    <xf numFmtId="0" fontId="12" fillId="3" borderId="0" xfId="0" applyFont="1" applyFill="1" applyBorder="1" applyAlignment="1">
      <alignment vertical="center"/>
    </xf>
    <xf numFmtId="0" fontId="11" fillId="0" borderId="5" xfId="4" applyFont="1" applyBorder="1" applyAlignment="1">
      <alignment vertical="center"/>
    </xf>
    <xf numFmtId="0" fontId="12" fillId="0" borderId="5" xfId="4" applyFont="1" applyBorder="1" applyAlignment="1">
      <alignment vertical="center"/>
    </xf>
    <xf numFmtId="0" fontId="11" fillId="0" borderId="0" xfId="0" applyFont="1" applyFill="1" applyBorder="1" applyAlignment="1">
      <alignment horizontal="left" indent="2"/>
    </xf>
    <xf numFmtId="0" fontId="14" fillId="0" borderId="0" xfId="4" applyFont="1" applyFill="1" applyBorder="1" applyAlignment="1">
      <alignment vertical="center"/>
    </xf>
    <xf numFmtId="0" fontId="11" fillId="0" borderId="4" xfId="4" applyFont="1" applyBorder="1" applyAlignment="1">
      <alignment vertical="center"/>
    </xf>
    <xf numFmtId="168" fontId="14" fillId="3" borderId="5" xfId="11" applyNumberFormat="1" applyFont="1" applyFill="1" applyBorder="1" applyAlignment="1">
      <alignment vertical="center"/>
    </xf>
    <xf numFmtId="0" fontId="11" fillId="0" borderId="0" xfId="4" applyFont="1" applyFill="1" applyAlignment="1">
      <alignment vertical="center"/>
    </xf>
    <xf numFmtId="0" fontId="11" fillId="3" borderId="0" xfId="0" applyFont="1" applyFill="1" applyAlignment="1">
      <alignment vertical="center"/>
    </xf>
    <xf numFmtId="173" fontId="11" fillId="3" borderId="0" xfId="0" applyNumberFormat="1" applyFont="1" applyFill="1" applyAlignment="1">
      <alignment vertical="center"/>
    </xf>
    <xf numFmtId="0" fontId="11" fillId="3" borderId="0" xfId="0" applyFont="1" applyFill="1" applyBorder="1" applyAlignment="1">
      <alignment vertical="center"/>
    </xf>
    <xf numFmtId="0" fontId="14" fillId="3" borderId="5" xfId="3" applyFont="1" applyFill="1" applyBorder="1" applyAlignment="1">
      <alignment vertical="center"/>
    </xf>
    <xf numFmtId="0" fontId="14" fillId="3" borderId="0" xfId="3" applyFont="1" applyFill="1" applyBorder="1" applyAlignment="1">
      <alignment vertical="center"/>
    </xf>
    <xf numFmtId="0" fontId="16" fillId="3" borderId="3" xfId="4" applyFont="1" applyFill="1" applyBorder="1" applyAlignment="1">
      <alignment vertical="center" wrapText="1"/>
    </xf>
    <xf numFmtId="0" fontId="16" fillId="3" borderId="0" xfId="4" applyFont="1" applyFill="1" applyBorder="1" applyAlignment="1">
      <alignment vertical="center" wrapText="1"/>
    </xf>
    <xf numFmtId="0" fontId="14" fillId="3" borderId="0" xfId="3" applyFont="1" applyFill="1" applyAlignment="1">
      <alignment vertical="center"/>
    </xf>
    <xf numFmtId="164" fontId="14" fillId="3" borderId="0" xfId="11" applyNumberFormat="1" applyFont="1" applyFill="1" applyBorder="1" applyAlignment="1">
      <alignment vertical="center"/>
    </xf>
    <xf numFmtId="0" fontId="12" fillId="3" borderId="0" xfId="0" applyFont="1" applyFill="1" applyAlignment="1">
      <alignment vertical="center"/>
    </xf>
    <xf numFmtId="168" fontId="14" fillId="3" borderId="0" xfId="11" applyNumberFormat="1" applyFont="1" applyFill="1" applyBorder="1" applyAlignment="1">
      <alignment vertical="center"/>
    </xf>
    <xf numFmtId="0" fontId="15" fillId="3" borderId="0" xfId="4" applyFont="1" applyFill="1" applyBorder="1" applyAlignment="1">
      <alignment vertical="center"/>
    </xf>
    <xf numFmtId="0" fontId="21" fillId="3" borderId="0" xfId="4" applyFont="1" applyFill="1" applyBorder="1" applyAlignment="1">
      <alignment vertical="center"/>
    </xf>
    <xf numFmtId="0" fontId="11" fillId="3" borderId="0" xfId="0" applyFont="1" applyFill="1" applyBorder="1" applyAlignment="1">
      <alignment horizontal="left" vertical="center" indent="1"/>
    </xf>
    <xf numFmtId="0" fontId="14" fillId="3" borderId="0" xfId="4" applyFont="1" applyFill="1" applyBorder="1" applyAlignment="1">
      <alignment horizontal="left" vertical="center" wrapText="1" indent="1"/>
    </xf>
    <xf numFmtId="9" fontId="11" fillId="0" borderId="0" xfId="12" applyNumberFormat="1" applyFont="1" applyAlignment="1">
      <alignment vertical="center"/>
    </xf>
    <xf numFmtId="175" fontId="11" fillId="0" borderId="0" xfId="11" applyNumberFormat="1" applyFont="1" applyAlignment="1">
      <alignment vertical="center"/>
    </xf>
    <xf numFmtId="164" fontId="14" fillId="3" borderId="0" xfId="11" applyNumberFormat="1" applyFont="1" applyFill="1" applyBorder="1" applyAlignment="1">
      <alignment horizontal="left" vertical="center" wrapText="1"/>
    </xf>
    <xf numFmtId="0" fontId="11" fillId="0" borderId="0" xfId="4" applyFont="1" applyFill="1" applyBorder="1" applyAlignment="1">
      <alignment vertical="center"/>
    </xf>
    <xf numFmtId="0" fontId="11" fillId="3" borderId="0" xfId="0" applyFont="1" applyFill="1" applyAlignment="1">
      <alignment horizontal="left" vertical="center"/>
    </xf>
    <xf numFmtId="0" fontId="16" fillId="3" borderId="4" xfId="0" applyFont="1" applyFill="1" applyBorder="1" applyAlignment="1">
      <alignment horizontal="left" vertical="center"/>
    </xf>
    <xf numFmtId="0" fontId="14" fillId="3" borderId="0" xfId="0" applyFont="1" applyFill="1" applyAlignment="1">
      <alignment horizontal="left" vertical="center"/>
    </xf>
    <xf numFmtId="0" fontId="14" fillId="3" borderId="0" xfId="0" applyFont="1" applyFill="1" applyAlignment="1">
      <alignment vertical="center"/>
    </xf>
    <xf numFmtId="0" fontId="16" fillId="3" borderId="3" xfId="0" applyFont="1" applyFill="1" applyBorder="1" applyAlignment="1">
      <alignment horizontal="left" vertical="center"/>
    </xf>
    <xf numFmtId="166" fontId="14" fillId="3" borderId="0" xfId="12" applyNumberFormat="1" applyFont="1" applyFill="1" applyBorder="1" applyAlignment="1">
      <alignment horizontal="center" vertical="center"/>
    </xf>
    <xf numFmtId="0" fontId="11" fillId="3" borderId="4" xfId="0" applyFont="1" applyFill="1" applyBorder="1" applyAlignment="1">
      <alignment horizontal="left" vertical="center"/>
    </xf>
    <xf numFmtId="0" fontId="11" fillId="3" borderId="0" xfId="0" applyFont="1" applyFill="1" applyBorder="1" applyAlignment="1">
      <alignment horizontal="left" vertical="center"/>
    </xf>
    <xf numFmtId="0" fontId="11" fillId="3" borderId="3" xfId="0" applyFont="1" applyFill="1" applyBorder="1" applyAlignment="1">
      <alignment horizontal="left" vertical="center"/>
    </xf>
    <xf numFmtId="0" fontId="11" fillId="3" borderId="5" xfId="0" applyFont="1" applyFill="1" applyBorder="1" applyAlignment="1">
      <alignment horizontal="left" vertical="center"/>
    </xf>
    <xf numFmtId="0" fontId="11" fillId="3" borderId="0" xfId="0" applyFont="1" applyFill="1" applyAlignment="1">
      <alignment horizontal="right" vertical="center" indent="1"/>
    </xf>
    <xf numFmtId="176" fontId="12" fillId="3" borderId="9" xfId="0" applyNumberFormat="1" applyFont="1" applyFill="1" applyBorder="1" applyAlignment="1">
      <alignment horizontal="right" vertical="center" indent="1"/>
    </xf>
    <xf numFmtId="168" fontId="14" fillId="3" borderId="0" xfId="11" applyNumberFormat="1" applyFont="1" applyFill="1" applyBorder="1" applyAlignment="1">
      <alignment horizontal="right" vertical="center" indent="1"/>
    </xf>
    <xf numFmtId="168" fontId="11" fillId="3" borderId="0" xfId="0" applyNumberFormat="1" applyFont="1" applyFill="1" applyAlignment="1">
      <alignment horizontal="right" vertical="center" indent="1"/>
    </xf>
    <xf numFmtId="168" fontId="11" fillId="3" borderId="0" xfId="11" applyNumberFormat="1" applyFont="1" applyFill="1" applyBorder="1" applyAlignment="1">
      <alignment horizontal="right" vertical="center" indent="1"/>
    </xf>
    <xf numFmtId="9" fontId="16" fillId="3" borderId="3" xfId="12" applyFont="1" applyFill="1" applyBorder="1" applyAlignment="1">
      <alignment horizontal="right" vertical="center" indent="1"/>
    </xf>
    <xf numFmtId="170" fontId="11" fillId="3" borderId="0" xfId="11" applyNumberFormat="1" applyFont="1" applyFill="1" applyAlignment="1">
      <alignment horizontal="right" vertical="center" indent="1"/>
    </xf>
    <xf numFmtId="166" fontId="12" fillId="3" borderId="0" xfId="12" applyNumberFormat="1" applyFont="1" applyFill="1" applyBorder="1" applyAlignment="1">
      <alignment vertical="center"/>
    </xf>
    <xf numFmtId="168" fontId="11" fillId="3" borderId="0" xfId="0" applyNumberFormat="1" applyFont="1" applyFill="1" applyBorder="1" applyAlignment="1">
      <alignment vertical="center"/>
    </xf>
    <xf numFmtId="168" fontId="11" fillId="3" borderId="0" xfId="4" applyNumberFormat="1" applyFont="1" applyFill="1" applyBorder="1" applyAlignment="1">
      <alignment vertical="center"/>
    </xf>
    <xf numFmtId="0" fontId="14" fillId="3" borderId="3" xfId="0" applyFont="1" applyFill="1" applyBorder="1" applyAlignment="1">
      <alignment horizontal="left" vertical="center"/>
    </xf>
    <xf numFmtId="0" fontId="11" fillId="0" borderId="0" xfId="0" applyFont="1" applyFill="1" applyBorder="1" applyAlignment="1">
      <alignment horizontal="left" vertical="center" indent="2"/>
    </xf>
    <xf numFmtId="0" fontId="12" fillId="0" borderId="0" xfId="4" applyFont="1" applyFill="1" applyAlignment="1">
      <alignment vertical="center"/>
    </xf>
    <xf numFmtId="0" fontId="14" fillId="3" borderId="0" xfId="4" applyFont="1" applyFill="1" applyBorder="1" applyAlignment="1">
      <alignment vertical="center"/>
    </xf>
    <xf numFmtId="165" fontId="11" fillId="3" borderId="0" xfId="4" applyNumberFormat="1" applyFont="1" applyFill="1" applyAlignment="1">
      <alignment vertical="center"/>
    </xf>
    <xf numFmtId="176" fontId="12" fillId="3" borderId="0" xfId="0" applyNumberFormat="1" applyFont="1" applyFill="1" applyBorder="1" applyAlignment="1">
      <alignment horizontal="right" vertical="center" indent="1"/>
    </xf>
    <xf numFmtId="168" fontId="16" fillId="3" borderId="0" xfId="11" applyNumberFormat="1" applyFont="1" applyFill="1" applyBorder="1" applyAlignment="1">
      <alignment horizontal="right" vertical="center" indent="1"/>
    </xf>
    <xf numFmtId="168" fontId="14" fillId="3" borderId="0" xfId="3" applyNumberFormat="1" applyFont="1" applyFill="1" applyBorder="1" applyAlignment="1">
      <alignment horizontal="right" vertical="center" indent="1"/>
    </xf>
    <xf numFmtId="0" fontId="12" fillId="0" borderId="3" xfId="4" applyFont="1" applyFill="1" applyBorder="1" applyAlignment="1">
      <alignment vertical="center"/>
    </xf>
    <xf numFmtId="165" fontId="11" fillId="0" borderId="0" xfId="4" applyNumberFormat="1" applyFont="1" applyFill="1" applyBorder="1" applyAlignment="1">
      <alignment vertical="center"/>
    </xf>
    <xf numFmtId="165" fontId="11" fillId="3" borderId="0" xfId="0" applyNumberFormat="1" applyFont="1" applyFill="1" applyAlignment="1">
      <alignment vertical="center"/>
    </xf>
    <xf numFmtId="0" fontId="11" fillId="3" borderId="0" xfId="0" applyFont="1" applyFill="1" applyAlignment="1">
      <alignment horizontal="center" vertical="center"/>
    </xf>
    <xf numFmtId="0" fontId="9" fillId="2" borderId="0" xfId="0" applyFont="1" applyFill="1" applyAlignment="1">
      <alignment horizontal="center"/>
    </xf>
    <xf numFmtId="169" fontId="11" fillId="0" borderId="0" xfId="4" applyNumberFormat="1" applyFont="1" applyFill="1" applyAlignment="1">
      <alignment vertical="center"/>
    </xf>
    <xf numFmtId="0" fontId="12" fillId="0" borderId="0" xfId="4" applyFont="1" applyFill="1" applyBorder="1" applyAlignment="1">
      <alignment vertical="center"/>
    </xf>
    <xf numFmtId="0" fontId="14" fillId="0" borderId="0" xfId="4" applyFont="1" applyFill="1" applyBorder="1" applyAlignment="1">
      <alignment vertical="center" wrapText="1"/>
    </xf>
    <xf numFmtId="168" fontId="14" fillId="0" borderId="0" xfId="11" applyNumberFormat="1" applyFont="1" applyFill="1" applyAlignment="1">
      <alignment vertical="center"/>
    </xf>
    <xf numFmtId="0" fontId="12" fillId="3" borderId="5" xfId="0" applyFont="1" applyFill="1" applyBorder="1" applyAlignment="1">
      <alignment horizontal="right" vertical="center"/>
    </xf>
    <xf numFmtId="0" fontId="11" fillId="3" borderId="0" xfId="0" applyFont="1" applyFill="1" applyAlignment="1">
      <alignment horizontal="right" vertical="center"/>
    </xf>
    <xf numFmtId="166" fontId="14" fillId="0" borderId="0" xfId="12" applyNumberFormat="1" applyFont="1" applyFill="1" applyBorder="1" applyAlignment="1">
      <alignment vertical="center"/>
    </xf>
    <xf numFmtId="0" fontId="14" fillId="3" borderId="0" xfId="4" applyFont="1" applyFill="1" applyBorder="1" applyAlignment="1">
      <alignment horizontal="left" vertical="center" wrapText="1"/>
    </xf>
    <xf numFmtId="166" fontId="14" fillId="3" borderId="5" xfId="12" applyNumberFormat="1" applyFont="1" applyFill="1" applyBorder="1" applyAlignment="1">
      <alignment horizontal="right" vertical="center" indent="1"/>
    </xf>
    <xf numFmtId="166" fontId="14" fillId="0" borderId="0" xfId="12" applyNumberFormat="1" applyFont="1" applyFill="1" applyBorder="1" applyAlignment="1">
      <alignment horizontal="right" vertical="center"/>
    </xf>
    <xf numFmtId="169" fontId="14" fillId="3" borderId="0" xfId="11" applyNumberFormat="1" applyFont="1" applyFill="1" applyBorder="1" applyAlignment="1">
      <alignment horizontal="right" vertical="center"/>
    </xf>
    <xf numFmtId="0" fontId="11" fillId="0" borderId="0" xfId="4" applyFont="1" applyFill="1" applyBorder="1" applyAlignment="1">
      <alignment horizontal="right" vertical="center"/>
    </xf>
    <xf numFmtId="166" fontId="16" fillId="3" borderId="3" xfId="12" applyNumberFormat="1" applyFont="1" applyFill="1" applyBorder="1" applyAlignment="1">
      <alignment vertical="center"/>
    </xf>
    <xf numFmtId="166" fontId="14" fillId="3" borderId="0" xfId="12" applyNumberFormat="1" applyFont="1" applyFill="1" applyBorder="1" applyAlignment="1">
      <alignment vertical="center"/>
    </xf>
    <xf numFmtId="166" fontId="16" fillId="0" borderId="3" xfId="12" applyNumberFormat="1" applyFont="1" applyFill="1" applyBorder="1" applyAlignment="1">
      <alignment vertical="center"/>
    </xf>
    <xf numFmtId="0" fontId="11" fillId="0" borderId="0" xfId="4" applyFont="1" applyFill="1" applyAlignment="1">
      <alignment horizontal="right" vertical="center"/>
    </xf>
    <xf numFmtId="168" fontId="11" fillId="3" borderId="0" xfId="0" applyNumberFormat="1" applyFont="1" applyFill="1" applyAlignment="1">
      <alignment horizontal="center" vertical="center"/>
    </xf>
    <xf numFmtId="0" fontId="12" fillId="3" borderId="0" xfId="0" applyFont="1" applyFill="1" applyBorder="1" applyAlignment="1">
      <alignment horizontal="right" vertical="center"/>
    </xf>
    <xf numFmtId="0" fontId="12" fillId="3" borderId="0" xfId="0" applyFont="1" applyFill="1" applyBorder="1" applyAlignment="1">
      <alignment horizontal="right" vertical="center" indent="1"/>
    </xf>
    <xf numFmtId="0" fontId="11" fillId="3" borderId="12" xfId="0" applyFont="1" applyFill="1" applyBorder="1" applyAlignment="1">
      <alignment horizontal="right" vertical="center"/>
    </xf>
    <xf numFmtId="0" fontId="12" fillId="3" borderId="12" xfId="0" applyFont="1" applyFill="1" applyBorder="1" applyAlignment="1">
      <alignment horizontal="right" vertical="center"/>
    </xf>
    <xf numFmtId="166" fontId="14" fillId="0" borderId="3" xfId="12" applyNumberFormat="1" applyFont="1" applyFill="1" applyBorder="1" applyAlignment="1">
      <alignment horizontal="right" vertical="center"/>
    </xf>
    <xf numFmtId="169" fontId="14" fillId="3" borderId="5" xfId="11" applyNumberFormat="1" applyFont="1" applyFill="1" applyBorder="1" applyAlignment="1">
      <alignment vertical="center"/>
    </xf>
    <xf numFmtId="169" fontId="14" fillId="3" borderId="0" xfId="11" applyNumberFormat="1" applyFont="1" applyFill="1" applyBorder="1" applyAlignment="1">
      <alignment vertical="center"/>
    </xf>
    <xf numFmtId="0" fontId="11" fillId="0" borderId="0" xfId="4" applyFont="1" applyAlignment="1">
      <alignment horizontal="right" vertical="center"/>
    </xf>
    <xf numFmtId="176" fontId="12" fillId="3" borderId="9" xfId="0" applyNumberFormat="1" applyFont="1" applyFill="1" applyBorder="1" applyAlignment="1">
      <alignment horizontal="right" vertical="center"/>
    </xf>
    <xf numFmtId="173" fontId="11" fillId="3" borderId="0" xfId="0" applyNumberFormat="1" applyFont="1" applyFill="1" applyAlignment="1">
      <alignment horizontal="right" vertical="center" indent="1"/>
    </xf>
    <xf numFmtId="0" fontId="21" fillId="3" borderId="0" xfId="4" applyFont="1" applyFill="1" applyBorder="1" applyAlignment="1">
      <alignment horizontal="right" vertical="center" indent="1"/>
    </xf>
    <xf numFmtId="0" fontId="14" fillId="3" borderId="0" xfId="4" applyFont="1" applyFill="1" applyBorder="1" applyAlignment="1">
      <alignment horizontal="right" vertical="center" wrapText="1" indent="1"/>
    </xf>
    <xf numFmtId="172" fontId="11" fillId="3" borderId="0" xfId="0" applyNumberFormat="1" applyFont="1" applyFill="1" applyAlignment="1">
      <alignment horizontal="right" vertical="center" indent="1"/>
    </xf>
    <xf numFmtId="0" fontId="11" fillId="3" borderId="0" xfId="0" applyFont="1" applyFill="1" applyBorder="1" applyAlignment="1">
      <alignment horizontal="right" vertical="center" indent="1"/>
    </xf>
    <xf numFmtId="0" fontId="11" fillId="3" borderId="0" xfId="0" applyFont="1" applyFill="1" applyAlignment="1">
      <alignment horizontal="right" vertical="center" indent="2"/>
    </xf>
    <xf numFmtId="168" fontId="11" fillId="3" borderId="0" xfId="0" applyNumberFormat="1" applyFont="1" applyFill="1" applyAlignment="1">
      <alignment horizontal="right" vertical="center" indent="2"/>
    </xf>
    <xf numFmtId="168" fontId="11" fillId="3" borderId="0" xfId="0" applyNumberFormat="1" applyFont="1" applyFill="1" applyBorder="1" applyAlignment="1">
      <alignment horizontal="right" vertical="center" indent="1"/>
    </xf>
    <xf numFmtId="0" fontId="11" fillId="3" borderId="9" xfId="0" applyFont="1" applyFill="1" applyBorder="1" applyAlignment="1">
      <alignment horizontal="center" vertical="center"/>
    </xf>
    <xf numFmtId="168" fontId="11" fillId="3" borderId="5" xfId="0" applyNumberFormat="1" applyFont="1" applyFill="1" applyBorder="1" applyAlignment="1">
      <alignment horizontal="center" vertical="center"/>
    </xf>
    <xf numFmtId="168" fontId="14" fillId="3" borderId="5" xfId="11" applyNumberFormat="1" applyFont="1" applyFill="1" applyBorder="1" applyAlignment="1">
      <alignment horizontal="right" vertical="center" indent="1"/>
    </xf>
    <xf numFmtId="170" fontId="15" fillId="3" borderId="5" xfId="11" applyNumberFormat="1" applyFont="1" applyFill="1" applyBorder="1" applyAlignment="1">
      <alignment horizontal="right" vertical="center" indent="1"/>
    </xf>
    <xf numFmtId="9" fontId="14" fillId="3" borderId="3" xfId="12" applyFont="1" applyFill="1" applyBorder="1" applyAlignment="1">
      <alignment horizontal="right" vertical="center" indent="1"/>
    </xf>
    <xf numFmtId="165" fontId="12" fillId="3" borderId="10" xfId="0" applyNumberFormat="1" applyFont="1" applyFill="1" applyBorder="1" applyAlignment="1">
      <alignment horizontal="right" vertical="center"/>
    </xf>
    <xf numFmtId="165" fontId="12" fillId="3" borderId="3" xfId="0" applyNumberFormat="1" applyFont="1" applyFill="1" applyBorder="1" applyAlignment="1">
      <alignment horizontal="right" vertical="center"/>
    </xf>
    <xf numFmtId="165" fontId="12" fillId="0" borderId="3" xfId="0" applyNumberFormat="1" applyFont="1" applyBorder="1" applyAlignment="1">
      <alignment horizontal="right" vertical="center"/>
    </xf>
    <xf numFmtId="166" fontId="12" fillId="0" borderId="3" xfId="0" applyNumberFormat="1" applyFont="1" applyBorder="1" applyAlignment="1">
      <alignment horizontal="right" vertical="center"/>
    </xf>
    <xf numFmtId="165" fontId="12" fillId="0" borderId="3" xfId="0" applyNumberFormat="1" applyFont="1" applyBorder="1" applyAlignment="1">
      <alignment horizontal="center" vertical="center"/>
    </xf>
    <xf numFmtId="165" fontId="11" fillId="0" borderId="3" xfId="0" applyNumberFormat="1" applyFont="1" applyBorder="1" applyAlignment="1">
      <alignment horizontal="right" vertical="center"/>
    </xf>
    <xf numFmtId="166" fontId="11" fillId="0" borderId="3" xfId="0" applyNumberFormat="1" applyFont="1" applyBorder="1" applyAlignment="1">
      <alignment horizontal="right" vertical="center"/>
    </xf>
    <xf numFmtId="165" fontId="11" fillId="0" borderId="3" xfId="0" applyNumberFormat="1" applyFont="1" applyBorder="1" applyAlignment="1">
      <alignment horizontal="center" vertical="center"/>
    </xf>
    <xf numFmtId="174" fontId="16" fillId="0" borderId="3" xfId="11" applyNumberFormat="1" applyFont="1" applyFill="1" applyBorder="1" applyAlignment="1">
      <alignment horizontal="right" vertical="center"/>
    </xf>
    <xf numFmtId="166" fontId="16" fillId="0" borderId="3" xfId="12" applyNumberFormat="1" applyFont="1" applyFill="1" applyBorder="1" applyAlignment="1">
      <alignment horizontal="right" vertical="center"/>
    </xf>
    <xf numFmtId="166" fontId="16" fillId="0" borderId="3" xfId="11" applyNumberFormat="1" applyFont="1" applyFill="1" applyBorder="1" applyAlignment="1">
      <alignment horizontal="right" vertical="center"/>
    </xf>
    <xf numFmtId="165" fontId="11" fillId="0" borderId="0" xfId="0" applyNumberFormat="1" applyFont="1" applyAlignment="1">
      <alignment horizontal="right" vertical="center"/>
    </xf>
    <xf numFmtId="166" fontId="14" fillId="0" borderId="5" xfId="12" applyNumberFormat="1" applyFont="1" applyFill="1" applyBorder="1" applyAlignment="1">
      <alignment horizontal="right" vertical="center"/>
    </xf>
    <xf numFmtId="0" fontId="11" fillId="0" borderId="3" xfId="4" applyFont="1" applyBorder="1" applyAlignment="1">
      <alignment horizontal="right" vertical="center"/>
    </xf>
    <xf numFmtId="174" fontId="14" fillId="0" borderId="3" xfId="11" applyNumberFormat="1" applyFont="1" applyFill="1" applyBorder="1" applyAlignment="1">
      <alignment horizontal="right" vertical="center"/>
    </xf>
    <xf numFmtId="0" fontId="11" fillId="3" borderId="3" xfId="4" applyFont="1" applyFill="1" applyBorder="1" applyAlignment="1">
      <alignment horizontal="right" vertical="center"/>
    </xf>
    <xf numFmtId="165" fontId="11" fillId="0" borderId="0" xfId="0" applyNumberFormat="1" applyFont="1" applyAlignment="1">
      <alignment vertical="center"/>
    </xf>
    <xf numFmtId="169" fontId="14" fillId="0" borderId="0" xfId="11" applyNumberFormat="1" applyFont="1" applyFill="1" applyBorder="1" applyAlignment="1">
      <alignment vertical="center"/>
    </xf>
    <xf numFmtId="165" fontId="11" fillId="0" borderId="0" xfId="0" applyNumberFormat="1" applyFont="1" applyFill="1" applyAlignment="1">
      <alignment vertical="center"/>
    </xf>
    <xf numFmtId="166" fontId="11" fillId="0" borderId="0" xfId="12" applyNumberFormat="1" applyFont="1" applyFill="1" applyAlignment="1">
      <alignment vertical="center"/>
    </xf>
    <xf numFmtId="0" fontId="11" fillId="3" borderId="0" xfId="4" applyFont="1" applyFill="1" applyAlignment="1">
      <alignment horizontal="right" vertical="center"/>
    </xf>
    <xf numFmtId="1" fontId="14" fillId="3" borderId="5" xfId="3" applyNumberFormat="1" applyFont="1" applyFill="1" applyBorder="1" applyAlignment="1">
      <alignment vertical="center"/>
    </xf>
    <xf numFmtId="166" fontId="12" fillId="0" borderId="0" xfId="0" applyNumberFormat="1" applyFont="1" applyFill="1" applyAlignment="1">
      <alignment vertical="center"/>
    </xf>
    <xf numFmtId="165" fontId="11" fillId="3" borderId="0" xfId="0" applyNumberFormat="1" applyFont="1" applyFill="1" applyAlignment="1">
      <alignment horizontal="right" vertical="center"/>
    </xf>
    <xf numFmtId="165" fontId="11" fillId="0" borderId="0" xfId="0" applyNumberFormat="1" applyFont="1" applyFill="1" applyAlignment="1">
      <alignment horizontal="right" vertical="center"/>
    </xf>
    <xf numFmtId="166" fontId="16" fillId="0" borderId="3" xfId="12" applyNumberFormat="1" applyFont="1" applyFill="1" applyBorder="1" applyAlignment="1">
      <alignment horizontal="right" vertical="center" indent="1"/>
    </xf>
    <xf numFmtId="165" fontId="12" fillId="0" borderId="3" xfId="0" applyNumberFormat="1" applyFont="1" applyFill="1" applyBorder="1" applyAlignment="1">
      <alignment horizontal="right" vertical="center"/>
    </xf>
    <xf numFmtId="178" fontId="16" fillId="0" borderId="3" xfId="12" applyNumberFormat="1" applyFont="1" applyFill="1" applyBorder="1" applyAlignment="1">
      <alignment horizontal="right" vertical="center"/>
    </xf>
    <xf numFmtId="168" fontId="16" fillId="3" borderId="3" xfId="11" applyNumberFormat="1" applyFont="1" applyFill="1" applyBorder="1" applyAlignment="1">
      <alignment horizontal="right" vertical="center" indent="1"/>
    </xf>
    <xf numFmtId="168" fontId="16" fillId="3" borderId="3" xfId="11" applyNumberFormat="1" applyFont="1" applyFill="1" applyBorder="1" applyAlignment="1">
      <alignment horizontal="center" vertical="center"/>
    </xf>
    <xf numFmtId="3" fontId="11" fillId="3" borderId="0" xfId="0" applyNumberFormat="1" applyFont="1" applyFill="1" applyAlignment="1">
      <alignment horizontal="right" vertical="center" indent="1"/>
    </xf>
    <xf numFmtId="3" fontId="11" fillId="3" borderId="0" xfId="0" applyNumberFormat="1" applyFont="1" applyFill="1" applyAlignment="1">
      <alignment horizontal="center" vertical="center"/>
    </xf>
    <xf numFmtId="3" fontId="12" fillId="0" borderId="3" xfId="0" applyNumberFormat="1" applyFont="1" applyBorder="1" applyAlignment="1">
      <alignment horizontal="right" vertical="center" indent="1"/>
    </xf>
    <xf numFmtId="165" fontId="12" fillId="3" borderId="3" xfId="0" applyNumberFormat="1" applyFont="1" applyFill="1" applyBorder="1" applyAlignment="1">
      <alignment horizontal="center" vertical="center"/>
    </xf>
    <xf numFmtId="1" fontId="12" fillId="3" borderId="0" xfId="0" applyNumberFormat="1" applyFont="1" applyFill="1" applyAlignment="1">
      <alignment horizontal="center"/>
    </xf>
    <xf numFmtId="3" fontId="11" fillId="3" borderId="0" xfId="0" applyNumberFormat="1" applyFont="1" applyFill="1" applyBorder="1" applyAlignment="1">
      <alignment horizontal="right" vertical="center" indent="1"/>
    </xf>
    <xf numFmtId="3" fontId="11" fillId="3" borderId="0" xfId="0" applyNumberFormat="1" applyFont="1" applyFill="1" applyBorder="1" applyAlignment="1">
      <alignment horizontal="center" vertical="center"/>
    </xf>
    <xf numFmtId="1" fontId="14" fillId="3" borderId="5" xfId="3" applyNumberFormat="1" applyFont="1" applyFill="1" applyBorder="1" applyAlignment="1">
      <alignment horizontal="right" vertical="center" indent="1"/>
    </xf>
    <xf numFmtId="3" fontId="11" fillId="3" borderId="5" xfId="0" applyNumberFormat="1" applyFont="1" applyFill="1" applyBorder="1" applyAlignment="1">
      <alignment horizontal="center" vertical="center"/>
    </xf>
    <xf numFmtId="3" fontId="11" fillId="0" borderId="5" xfId="0" applyNumberFormat="1" applyFont="1" applyBorder="1" applyAlignment="1">
      <alignment horizontal="right" vertical="center" indent="1"/>
    </xf>
    <xf numFmtId="165" fontId="12" fillId="3" borderId="5" xfId="0" applyNumberFormat="1" applyFont="1" applyFill="1" applyBorder="1" applyAlignment="1">
      <alignment horizontal="center" vertical="center"/>
    </xf>
    <xf numFmtId="168" fontId="16" fillId="0" borderId="3" xfId="11" applyNumberFormat="1" applyFont="1" applyFill="1" applyBorder="1" applyAlignment="1">
      <alignment horizontal="right" vertical="center" indent="1"/>
    </xf>
    <xf numFmtId="0" fontId="23" fillId="0" borderId="0" xfId="0" applyFont="1" applyAlignment="1">
      <alignment horizontal="left" vertical="center" readingOrder="1"/>
    </xf>
    <xf numFmtId="169" fontId="12" fillId="0" borderId="3" xfId="0" applyNumberFormat="1" applyFont="1" applyFill="1" applyBorder="1" applyAlignment="1">
      <alignment horizontal="right" vertical="center"/>
    </xf>
    <xf numFmtId="169" fontId="16" fillId="0" borderId="3" xfId="11" applyNumberFormat="1" applyFont="1" applyFill="1" applyBorder="1" applyAlignment="1">
      <alignment horizontal="right" vertical="center"/>
    </xf>
    <xf numFmtId="169" fontId="11" fillId="0" borderId="0" xfId="0" applyNumberFormat="1" applyFont="1" applyFill="1" applyBorder="1" applyAlignment="1">
      <alignment horizontal="right" vertical="center"/>
    </xf>
    <xf numFmtId="169" fontId="14" fillId="0" borderId="0" xfId="11" applyNumberFormat="1" applyFont="1" applyFill="1" applyBorder="1" applyAlignment="1">
      <alignment horizontal="right" vertical="center"/>
    </xf>
    <xf numFmtId="169" fontId="11" fillId="0" borderId="0" xfId="4" applyNumberFormat="1" applyFont="1" applyFill="1" applyAlignment="1">
      <alignment horizontal="right" vertical="center"/>
    </xf>
    <xf numFmtId="169" fontId="11" fillId="0" borderId="0" xfId="0" applyNumberFormat="1" applyFont="1" applyFill="1" applyAlignment="1">
      <alignment horizontal="right" vertical="center"/>
    </xf>
    <xf numFmtId="174" fontId="16" fillId="0" borderId="3" xfId="12" applyNumberFormat="1" applyFont="1" applyFill="1" applyBorder="1" applyAlignment="1">
      <alignment horizontal="right" vertical="center"/>
    </xf>
    <xf numFmtId="166" fontId="16" fillId="3" borderId="3" xfId="12" applyNumberFormat="1" applyFont="1" applyFill="1" applyBorder="1" applyAlignment="1">
      <alignment horizontal="right" vertical="center"/>
    </xf>
    <xf numFmtId="166" fontId="14" fillId="3" borderId="0" xfId="12" applyNumberFormat="1" applyFont="1" applyFill="1" applyBorder="1" applyAlignment="1">
      <alignment horizontal="right" vertical="center"/>
    </xf>
    <xf numFmtId="0" fontId="12" fillId="0" borderId="0" xfId="0" applyFont="1" applyFill="1" applyBorder="1" applyAlignment="1">
      <alignment horizontal="right" vertical="center"/>
    </xf>
    <xf numFmtId="169" fontId="16" fillId="0" borderId="0" xfId="11" applyNumberFormat="1" applyFont="1" applyFill="1" applyBorder="1" applyAlignment="1">
      <alignment horizontal="right" vertical="center"/>
    </xf>
    <xf numFmtId="179" fontId="11" fillId="0" borderId="0" xfId="12" applyNumberFormat="1" applyFont="1" applyAlignment="1">
      <alignment vertical="center"/>
    </xf>
    <xf numFmtId="4" fontId="11" fillId="0" borderId="5" xfId="0" applyNumberFormat="1" applyFont="1" applyBorder="1" applyAlignment="1">
      <alignment horizontal="right" vertical="center"/>
    </xf>
    <xf numFmtId="165" fontId="11" fillId="0" borderId="5" xfId="0" applyNumberFormat="1" applyFont="1" applyBorder="1" applyAlignment="1">
      <alignment horizontal="right" vertical="center"/>
    </xf>
    <xf numFmtId="0" fontId="18" fillId="3" borderId="0" xfId="4" applyFont="1" applyFill="1" applyAlignment="1">
      <alignment horizontal="right" vertical="center"/>
    </xf>
    <xf numFmtId="0" fontId="18" fillId="0" borderId="0" xfId="4" applyFont="1" applyFill="1" applyAlignment="1">
      <alignment horizontal="right" vertical="center"/>
    </xf>
    <xf numFmtId="165" fontId="12" fillId="0" borderId="3" xfId="0" applyNumberFormat="1" applyFont="1" applyFill="1" applyBorder="1" applyAlignment="1">
      <alignment vertical="center"/>
    </xf>
    <xf numFmtId="166" fontId="12" fillId="0" borderId="3" xfId="0" applyNumberFormat="1" applyFont="1" applyFill="1" applyBorder="1" applyAlignment="1">
      <alignment vertical="center"/>
    </xf>
    <xf numFmtId="165" fontId="12" fillId="0" borderId="3" xfId="0" applyNumberFormat="1" applyFont="1" applyBorder="1" applyAlignment="1">
      <alignment vertical="center"/>
    </xf>
    <xf numFmtId="165" fontId="11" fillId="3" borderId="5" xfId="0" applyNumberFormat="1" applyFont="1" applyFill="1" applyBorder="1" applyAlignment="1">
      <alignment horizontal="right" vertical="center"/>
    </xf>
    <xf numFmtId="165" fontId="12" fillId="3" borderId="3" xfId="0" applyNumberFormat="1" applyFont="1" applyFill="1" applyBorder="1" applyAlignment="1">
      <alignment vertical="center"/>
    </xf>
    <xf numFmtId="178" fontId="16" fillId="0" borderId="0" xfId="12" applyNumberFormat="1" applyFont="1" applyFill="1" applyBorder="1" applyAlignment="1">
      <alignment vertical="center"/>
    </xf>
    <xf numFmtId="165" fontId="12" fillId="3" borderId="0" xfId="0" applyNumberFormat="1" applyFont="1" applyFill="1" applyBorder="1" applyAlignment="1">
      <alignment vertical="center"/>
    </xf>
    <xf numFmtId="165" fontId="12" fillId="3" borderId="11" xfId="0" applyNumberFormat="1" applyFont="1" applyFill="1" applyBorder="1" applyAlignment="1">
      <alignment horizontal="right" vertical="center"/>
    </xf>
    <xf numFmtId="171" fontId="14" fillId="3" borderId="0" xfId="11" applyNumberFormat="1" applyFont="1" applyFill="1" applyBorder="1" applyAlignment="1">
      <alignment horizontal="right" vertical="center"/>
    </xf>
    <xf numFmtId="168" fontId="14" fillId="0" borderId="0" xfId="11" applyNumberFormat="1" applyFont="1" applyFill="1" applyAlignment="1">
      <alignment horizontal="right" vertical="center"/>
    </xf>
    <xf numFmtId="0" fontId="15" fillId="0" borderId="0" xfId="4" applyFont="1" applyFill="1" applyAlignment="1">
      <alignment horizontal="right" vertical="center"/>
    </xf>
    <xf numFmtId="0" fontId="11" fillId="3" borderId="7" xfId="4" applyFont="1" applyFill="1" applyBorder="1" applyAlignment="1">
      <alignment horizontal="right" vertical="center"/>
    </xf>
    <xf numFmtId="0" fontId="12" fillId="3" borderId="0" xfId="4" applyFont="1" applyFill="1" applyAlignment="1"/>
    <xf numFmtId="0" fontId="14" fillId="3" borderId="0" xfId="4" applyFont="1" applyFill="1" applyBorder="1" applyAlignment="1">
      <alignment wrapText="1"/>
    </xf>
    <xf numFmtId="0" fontId="12" fillId="3" borderId="0" xfId="4" applyFont="1" applyFill="1" applyBorder="1" applyAlignment="1"/>
    <xf numFmtId="166" fontId="14" fillId="0" borderId="0" xfId="12" applyNumberFormat="1" applyFont="1" applyFill="1" applyBorder="1" applyAlignment="1"/>
    <xf numFmtId="169" fontId="14" fillId="3" borderId="0" xfId="11" applyNumberFormat="1" applyFont="1" applyFill="1" applyBorder="1" applyAlignment="1"/>
    <xf numFmtId="0" fontId="12" fillId="0" borderId="0" xfId="4" applyFont="1" applyFill="1" applyBorder="1" applyAlignment="1"/>
    <xf numFmtId="166" fontId="14" fillId="0" borderId="0" xfId="12" applyNumberFormat="1" applyFont="1" applyFill="1" applyBorder="1" applyAlignment="1">
      <alignment horizontal="right"/>
    </xf>
    <xf numFmtId="0" fontId="17" fillId="3" borderId="0" xfId="4" applyFont="1" applyFill="1" applyBorder="1" applyAlignment="1">
      <alignment horizontal="left" wrapText="1" indent="1"/>
    </xf>
    <xf numFmtId="0" fontId="17" fillId="0" borderId="0" xfId="4" applyFont="1" applyFill="1" applyBorder="1" applyAlignment="1">
      <alignment horizontal="left" wrapText="1" indent="1"/>
    </xf>
    <xf numFmtId="169" fontId="11" fillId="0" borderId="0" xfId="0" applyNumberFormat="1" applyFont="1" applyAlignment="1">
      <alignment horizontal="right"/>
    </xf>
    <xf numFmtId="169" fontId="11" fillId="0" borderId="0" xfId="0" applyNumberFormat="1" applyFont="1" applyFill="1" applyAlignment="1"/>
    <xf numFmtId="169" fontId="12" fillId="3" borderId="3" xfId="0" applyNumberFormat="1" applyFont="1" applyFill="1" applyBorder="1" applyAlignment="1">
      <alignment horizontal="right" vertical="center"/>
    </xf>
    <xf numFmtId="3" fontId="11" fillId="0" borderId="0" xfId="0" applyNumberFormat="1" applyFont="1" applyFill="1" applyAlignment="1">
      <alignment horizontal="right" vertical="center"/>
    </xf>
    <xf numFmtId="174" fontId="11" fillId="0" borderId="0" xfId="4" applyNumberFormat="1" applyFont="1" applyFill="1" applyAlignment="1">
      <alignment horizontal="right" vertical="center"/>
    </xf>
    <xf numFmtId="165" fontId="15" fillId="0" borderId="0" xfId="4" applyNumberFormat="1" applyFont="1" applyAlignment="1">
      <alignment vertical="center"/>
    </xf>
    <xf numFmtId="165" fontId="15" fillId="3" borderId="0" xfId="4" applyNumberFormat="1" applyFont="1" applyFill="1" applyAlignment="1">
      <alignment vertical="center"/>
    </xf>
    <xf numFmtId="2" fontId="15" fillId="0" borderId="0" xfId="4" applyNumberFormat="1" applyFont="1" applyFill="1" applyBorder="1" applyAlignment="1">
      <alignment vertical="center"/>
    </xf>
    <xf numFmtId="2" fontId="15" fillId="3" borderId="0" xfId="0" applyNumberFormat="1" applyFont="1" applyFill="1" applyAlignment="1">
      <alignment vertical="center"/>
    </xf>
    <xf numFmtId="2" fontId="24" fillId="3" borderId="0" xfId="0" applyNumberFormat="1" applyFont="1" applyFill="1" applyBorder="1" applyAlignment="1">
      <alignment horizontal="center" vertical="center"/>
    </xf>
    <xf numFmtId="2" fontId="24" fillId="3" borderId="0" xfId="0" applyNumberFormat="1" applyFont="1" applyFill="1" applyBorder="1" applyAlignment="1">
      <alignment horizontal="right" vertical="center"/>
    </xf>
    <xf numFmtId="2" fontId="15" fillId="0" borderId="0" xfId="0" applyNumberFormat="1" applyFont="1" applyBorder="1" applyAlignment="1">
      <alignment horizontal="right" vertical="center"/>
    </xf>
    <xf numFmtId="2" fontId="15" fillId="0" borderId="0" xfId="4" applyNumberFormat="1" applyFont="1" applyFill="1" applyBorder="1" applyAlignment="1">
      <alignment horizontal="right" vertical="center"/>
    </xf>
    <xf numFmtId="0" fontId="15" fillId="0" borderId="0" xfId="4" applyFont="1" applyAlignment="1">
      <alignment vertical="center"/>
    </xf>
    <xf numFmtId="0" fontId="15" fillId="0" borderId="0" xfId="4" applyFont="1" applyFill="1" applyAlignment="1">
      <alignment vertical="center"/>
    </xf>
    <xf numFmtId="165" fontId="11" fillId="3" borderId="3" xfId="0" applyNumberFormat="1" applyFont="1" applyFill="1" applyBorder="1" applyAlignment="1">
      <alignment horizontal="right" vertical="center"/>
    </xf>
    <xf numFmtId="174" fontId="16" fillId="3" borderId="3" xfId="11" applyNumberFormat="1" applyFont="1" applyFill="1" applyBorder="1" applyAlignment="1">
      <alignment horizontal="right" vertical="center"/>
    </xf>
    <xf numFmtId="169" fontId="16" fillId="3" borderId="0" xfId="11" applyNumberFormat="1" applyFont="1" applyFill="1" applyBorder="1" applyAlignment="1">
      <alignment horizontal="right" vertical="center"/>
    </xf>
    <xf numFmtId="166" fontId="11" fillId="3" borderId="3" xfId="0" applyNumberFormat="1" applyFont="1" applyFill="1" applyBorder="1" applyAlignment="1">
      <alignment horizontal="right" vertical="center"/>
    </xf>
    <xf numFmtId="165" fontId="11" fillId="3" borderId="3" xfId="0" applyNumberFormat="1" applyFont="1" applyFill="1" applyBorder="1" applyAlignment="1">
      <alignment horizontal="center" vertical="center"/>
    </xf>
    <xf numFmtId="169" fontId="16" fillId="3" borderId="3" xfId="11" applyNumberFormat="1" applyFont="1" applyFill="1" applyBorder="1" applyAlignment="1">
      <alignment horizontal="right" vertical="center"/>
    </xf>
    <xf numFmtId="169" fontId="11" fillId="3" borderId="0" xfId="0" applyNumberFormat="1" applyFont="1" applyFill="1" applyBorder="1" applyAlignment="1">
      <alignment horizontal="right" vertical="center"/>
    </xf>
    <xf numFmtId="169" fontId="11" fillId="3" borderId="0" xfId="4" applyNumberFormat="1" applyFont="1" applyFill="1" applyAlignment="1">
      <alignment horizontal="right" vertical="center"/>
    </xf>
    <xf numFmtId="169" fontId="11" fillId="3" borderId="0" xfId="0" applyNumberFormat="1" applyFont="1" applyFill="1" applyAlignment="1">
      <alignment horizontal="right" vertical="center"/>
    </xf>
    <xf numFmtId="165" fontId="11" fillId="0" borderId="3" xfId="0" applyNumberFormat="1" applyFont="1" applyFill="1" applyBorder="1" applyAlignment="1">
      <alignment horizontal="right" vertical="center"/>
    </xf>
    <xf numFmtId="179" fontId="15" fillId="0" borderId="0" xfId="4" applyNumberFormat="1" applyFont="1" applyFill="1" applyAlignment="1">
      <alignment vertical="center"/>
    </xf>
    <xf numFmtId="172" fontId="15" fillId="0" borderId="0" xfId="4" applyNumberFormat="1" applyFont="1" applyAlignment="1">
      <alignment vertical="center"/>
    </xf>
    <xf numFmtId="172" fontId="11" fillId="3" borderId="0" xfId="4" applyNumberFormat="1" applyFont="1" applyFill="1" applyAlignment="1">
      <alignment vertical="center"/>
    </xf>
    <xf numFmtId="0" fontId="11" fillId="0" borderId="0" xfId="0" applyFont="1" applyFill="1" applyAlignment="1">
      <alignment vertical="center"/>
    </xf>
    <xf numFmtId="0" fontId="12" fillId="0" borderId="12" xfId="0" applyFont="1" applyFill="1" applyBorder="1" applyAlignment="1">
      <alignment horizontal="right" vertical="center"/>
    </xf>
    <xf numFmtId="0" fontId="11" fillId="0" borderId="12" xfId="0" applyFont="1" applyFill="1" applyBorder="1" applyAlignment="1">
      <alignment horizontal="right" vertical="center"/>
    </xf>
    <xf numFmtId="166" fontId="12" fillId="0" borderId="3" xfId="12" applyNumberFormat="1" applyFont="1" applyFill="1" applyBorder="1" applyAlignment="1">
      <alignment horizontal="right" vertical="center"/>
    </xf>
    <xf numFmtId="166" fontId="11" fillId="0" borderId="3" xfId="12" applyNumberFormat="1" applyFont="1" applyFill="1" applyBorder="1" applyAlignment="1">
      <alignment horizontal="right" vertical="center"/>
    </xf>
    <xf numFmtId="165" fontId="12" fillId="0" borderId="0" xfId="0" applyNumberFormat="1" applyFont="1" applyFill="1" applyBorder="1" applyAlignment="1">
      <alignment horizontal="right" vertical="center"/>
    </xf>
    <xf numFmtId="166" fontId="12" fillId="0" borderId="0" xfId="12" applyNumberFormat="1" applyFont="1" applyFill="1" applyBorder="1" applyAlignment="1">
      <alignment horizontal="right" vertical="center"/>
    </xf>
    <xf numFmtId="165" fontId="11" fillId="0" borderId="11" xfId="0" applyNumberFormat="1" applyFont="1" applyFill="1" applyBorder="1" applyAlignment="1">
      <alignment horizontal="right" vertical="center"/>
    </xf>
    <xf numFmtId="177" fontId="11" fillId="3" borderId="0" xfId="4" applyNumberFormat="1" applyFont="1" applyFill="1" applyAlignment="1">
      <alignment vertical="center"/>
    </xf>
    <xf numFmtId="166" fontId="14" fillId="3" borderId="0" xfId="12" applyNumberFormat="1" applyFont="1" applyFill="1" applyAlignment="1">
      <alignment horizontal="right" vertical="center"/>
    </xf>
    <xf numFmtId="165" fontId="11" fillId="3" borderId="0" xfId="0" applyNumberFormat="1" applyFont="1" applyFill="1" applyBorder="1" applyAlignment="1">
      <alignment horizontal="right" vertical="center"/>
    </xf>
    <xf numFmtId="180" fontId="15" fillId="0" borderId="0" xfId="4" applyNumberFormat="1" applyFont="1" applyAlignment="1">
      <alignment vertical="center"/>
    </xf>
    <xf numFmtId="180" fontId="15" fillId="0" borderId="0" xfId="4" applyNumberFormat="1" applyFont="1" applyFill="1" applyAlignment="1">
      <alignment vertical="center"/>
    </xf>
    <xf numFmtId="179" fontId="15" fillId="0" borderId="0" xfId="0" applyNumberFormat="1" applyFont="1" applyBorder="1" applyAlignment="1">
      <alignment horizontal="right" vertical="center"/>
    </xf>
    <xf numFmtId="179" fontId="15" fillId="3" borderId="0" xfId="0" applyNumberFormat="1" applyFont="1" applyFill="1" applyBorder="1" applyAlignment="1">
      <alignment horizontal="right" vertical="center"/>
    </xf>
    <xf numFmtId="181" fontId="15" fillId="3" borderId="0" xfId="0" applyNumberFormat="1" applyFont="1" applyFill="1" applyAlignment="1">
      <alignment vertical="center"/>
    </xf>
    <xf numFmtId="179" fontId="15" fillId="0" borderId="0" xfId="4" applyNumberFormat="1" applyFont="1" applyAlignment="1">
      <alignment vertical="center"/>
    </xf>
    <xf numFmtId="179" fontId="15" fillId="3" borderId="0" xfId="4" applyNumberFormat="1" applyFont="1" applyFill="1" applyAlignment="1">
      <alignment vertical="center"/>
    </xf>
    <xf numFmtId="180" fontId="15" fillId="3" borderId="0" xfId="4" applyNumberFormat="1" applyFont="1" applyFill="1" applyAlignment="1">
      <alignment vertical="center"/>
    </xf>
    <xf numFmtId="166" fontId="16" fillId="3" borderId="3" xfId="12" applyNumberFormat="1" applyFont="1" applyFill="1" applyBorder="1" applyAlignment="1">
      <alignment horizontal="right" vertical="center" indent="1"/>
    </xf>
    <xf numFmtId="166" fontId="12" fillId="3" borderId="3" xfId="0" applyNumberFormat="1" applyFont="1" applyFill="1" applyBorder="1" applyAlignment="1">
      <alignment horizontal="right" vertical="center"/>
    </xf>
    <xf numFmtId="178" fontId="16" fillId="3" borderId="3" xfId="12" applyNumberFormat="1" applyFont="1" applyFill="1" applyBorder="1" applyAlignment="1">
      <alignment horizontal="right" vertical="center" indent="1"/>
    </xf>
    <xf numFmtId="181" fontId="15" fillId="0" borderId="0" xfId="4" applyNumberFormat="1" applyFont="1" applyAlignment="1">
      <alignment vertical="center"/>
    </xf>
    <xf numFmtId="179" fontId="15" fillId="0" borderId="0" xfId="0" applyNumberFormat="1" applyFont="1" applyFill="1" applyBorder="1" applyAlignment="1">
      <alignment horizontal="right" vertical="center"/>
    </xf>
    <xf numFmtId="181" fontId="15" fillId="0" borderId="0" xfId="0" applyNumberFormat="1" applyFont="1" applyFill="1" applyAlignment="1">
      <alignment vertical="center"/>
    </xf>
    <xf numFmtId="0" fontId="11" fillId="0" borderId="0" xfId="0" applyFont="1" applyAlignment="1">
      <alignment horizontal="left" vertical="center" indent="1"/>
    </xf>
    <xf numFmtId="0" fontId="14" fillId="3" borderId="0" xfId="3" applyFont="1" applyFill="1" applyAlignment="1">
      <alignment horizontal="left" vertical="top" wrapText="1"/>
    </xf>
    <xf numFmtId="0" fontId="14" fillId="0" borderId="0" xfId="4" applyFont="1" applyFill="1" applyBorder="1" applyAlignment="1">
      <alignment horizontal="left" vertical="center" wrapText="1"/>
    </xf>
    <xf numFmtId="169" fontId="11" fillId="0" borderId="0" xfId="45" applyNumberFormat="1" applyFont="1" applyFill="1" applyBorder="1" applyAlignment="1">
      <alignment horizontal="right"/>
    </xf>
    <xf numFmtId="169" fontId="11" fillId="3" borderId="0" xfId="0" applyNumberFormat="1" applyFont="1" applyFill="1" applyAlignment="1"/>
    <xf numFmtId="166" fontId="14" fillId="3" borderId="0" xfId="12" applyNumberFormat="1" applyFont="1" applyFill="1" applyBorder="1" applyAlignment="1"/>
    <xf numFmtId="165" fontId="14" fillId="0" borderId="3" xfId="11" applyNumberFormat="1" applyFont="1" applyFill="1" applyBorder="1" applyAlignment="1">
      <alignment horizontal="right" vertical="center"/>
    </xf>
    <xf numFmtId="182" fontId="11" fillId="0" borderId="0" xfId="45" applyNumberFormat="1" applyFont="1" applyFill="1" applyBorder="1" applyAlignment="1">
      <alignment horizontal="right"/>
    </xf>
    <xf numFmtId="0" fontId="9" fillId="2" borderId="0" xfId="0" applyFont="1" applyFill="1" applyAlignment="1">
      <alignment horizontal="center"/>
    </xf>
    <xf numFmtId="0" fontId="10" fillId="2" borderId="0" xfId="0" applyFont="1" applyFill="1" applyAlignment="1">
      <alignment horizontal="left" vertical="top" wrapText="1"/>
    </xf>
    <xf numFmtId="0" fontId="12" fillId="3" borderId="6" xfId="0" applyFont="1" applyFill="1" applyBorder="1" applyAlignment="1">
      <alignment horizontal="center" vertical="center" wrapText="1"/>
    </xf>
    <xf numFmtId="0" fontId="12" fillId="3" borderId="6" xfId="0" applyFont="1" applyFill="1" applyBorder="1" applyAlignment="1">
      <alignment horizontal="center" vertical="center"/>
    </xf>
    <xf numFmtId="0" fontId="12" fillId="0" borderId="6" xfId="0" applyFont="1" applyFill="1" applyBorder="1" applyAlignment="1">
      <alignment horizontal="center" vertical="center" wrapText="1"/>
    </xf>
  </cellXfs>
  <cellStyles count="60">
    <cellStyle name="% 10" xfId="32" xr:uid="{00000000-0005-0000-0000-000000000000}"/>
    <cellStyle name="% 10 2" xfId="52" xr:uid="{00000000-0005-0000-0000-000001000000}"/>
    <cellStyle name="% 2" xfId="53" xr:uid="{00000000-0005-0000-0000-000002000000}"/>
    <cellStyle name="Calculation 2 2 8 2" xfId="16" xr:uid="{00000000-0005-0000-0000-000003000000}"/>
    <cellStyle name="Calculation 2 4 7" xfId="18" xr:uid="{00000000-0005-0000-0000-000004000000}"/>
    <cellStyle name="Calculation 31" xfId="17" xr:uid="{00000000-0005-0000-0000-000005000000}"/>
    <cellStyle name="Comma" xfId="11" builtinId="3"/>
    <cellStyle name="Comma 2" xfId="22" xr:uid="{00000000-0005-0000-0000-000007000000}"/>
    <cellStyle name="Comma 2 2" xfId="27" xr:uid="{00000000-0005-0000-0000-000008000000}"/>
    <cellStyle name="Comma 2 2 2" xfId="39" xr:uid="{00000000-0005-0000-0000-000009000000}"/>
    <cellStyle name="Comma 2 2 2 2" xfId="51" xr:uid="{00000000-0005-0000-0000-00000A000000}"/>
    <cellStyle name="Comma 2 3" xfId="29" xr:uid="{00000000-0005-0000-0000-00000B000000}"/>
    <cellStyle name="Comma 2 3 2" xfId="41" xr:uid="{00000000-0005-0000-0000-00000C000000}"/>
    <cellStyle name="Comma 2 4" xfId="26" xr:uid="{00000000-0005-0000-0000-00000D000000}"/>
    <cellStyle name="Comma 2 4 2" xfId="38" xr:uid="{00000000-0005-0000-0000-00000E000000}"/>
    <cellStyle name="Comma 2 5" xfId="35" xr:uid="{00000000-0005-0000-0000-00000F000000}"/>
    <cellStyle name="Comma 2 6" xfId="48" xr:uid="{00000000-0005-0000-0000-000010000000}"/>
    <cellStyle name="Comma 2 7" xfId="55" xr:uid="{00000000-0005-0000-0000-000011000000}"/>
    <cellStyle name="Comma 3" xfId="23" xr:uid="{00000000-0005-0000-0000-000012000000}"/>
    <cellStyle name="Comma 3 2" xfId="30" xr:uid="{00000000-0005-0000-0000-000013000000}"/>
    <cellStyle name="Comma 3 2 2" xfId="42" xr:uid="{00000000-0005-0000-0000-000014000000}"/>
    <cellStyle name="Comma 3 3" xfId="36" xr:uid="{00000000-0005-0000-0000-000015000000}"/>
    <cellStyle name="Comma 4" xfId="28" xr:uid="{00000000-0005-0000-0000-000016000000}"/>
    <cellStyle name="Comma 4 2" xfId="40" xr:uid="{00000000-0005-0000-0000-000017000000}"/>
    <cellStyle name="Comma 5" xfId="25" xr:uid="{00000000-0005-0000-0000-000018000000}"/>
    <cellStyle name="Comma 5 2" xfId="37" xr:uid="{00000000-0005-0000-0000-000019000000}"/>
    <cellStyle name="Comma 6" xfId="34" xr:uid="{00000000-0005-0000-0000-00001A000000}"/>
    <cellStyle name="Comma 7" xfId="49" xr:uid="{00000000-0005-0000-0000-00001B000000}"/>
    <cellStyle name="Comma 7 2" xfId="56" xr:uid="{00000000-0005-0000-0000-00001C000000}"/>
    <cellStyle name="Comma 8" xfId="47" xr:uid="{00000000-0005-0000-0000-00001D000000}"/>
    <cellStyle name="Comma 9" xfId="54" xr:uid="{00000000-0005-0000-0000-00001E000000}"/>
    <cellStyle name="gs]_x000d__x000a_Window=0,0,640,480, , ,3_x000d__x000a_dir1=5,7,637,250,-1,-1,1,30,201,1905,231,G:\UGRC\RB\B-DADOS\FOX-PRO\CRED-VEN\KP" xfId="33" xr:uid="{00000000-0005-0000-0000-00001F000000}"/>
    <cellStyle name="Hyperlink" xfId="20" builtinId="8"/>
    <cellStyle name="Normal" xfId="0" builtinId="0"/>
    <cellStyle name="Normal 10 2 2" xfId="50" xr:uid="{00000000-0005-0000-0000-000022000000}"/>
    <cellStyle name="Normal 10 3" xfId="8" xr:uid="{00000000-0005-0000-0000-000023000000}"/>
    <cellStyle name="Normal 104" xfId="19" xr:uid="{00000000-0005-0000-0000-000024000000}"/>
    <cellStyle name="Normal 11" xfId="13" xr:uid="{00000000-0005-0000-0000-000025000000}"/>
    <cellStyle name="Normal 117" xfId="3" xr:uid="{00000000-0005-0000-0000-000026000000}"/>
    <cellStyle name="Normal 15" xfId="15" xr:uid="{00000000-0005-0000-0000-000027000000}"/>
    <cellStyle name="Normal 15 2" xfId="31" xr:uid="{00000000-0005-0000-0000-000028000000}"/>
    <cellStyle name="Normal 15 5" xfId="45" xr:uid="{00000000-0005-0000-0000-000029000000}"/>
    <cellStyle name="Normal 2" xfId="46" xr:uid="{00000000-0005-0000-0000-00002A000000}"/>
    <cellStyle name="Normal 2 16 3" xfId="59" xr:uid="{27CEABB7-6DB9-4E05-BD85-AA6D1B9D2DBE}"/>
    <cellStyle name="Normal 2 2 3" xfId="14" xr:uid="{00000000-0005-0000-0000-00002B000000}"/>
    <cellStyle name="Normal 2 2 3 2" xfId="21" xr:uid="{00000000-0005-0000-0000-00002C000000}"/>
    <cellStyle name="Normal 2 5" xfId="1" xr:uid="{00000000-0005-0000-0000-00002D000000}"/>
    <cellStyle name="Normal 2 5 5" xfId="24" xr:uid="{00000000-0005-0000-0000-00002E000000}"/>
    <cellStyle name="Normal 24" xfId="2" xr:uid="{00000000-0005-0000-0000-00002F000000}"/>
    <cellStyle name="Normal 26" xfId="9" xr:uid="{00000000-0005-0000-0000-000030000000}"/>
    <cellStyle name="Normal 28" xfId="4" xr:uid="{00000000-0005-0000-0000-000031000000}"/>
    <cellStyle name="Normal 28 2" xfId="5" xr:uid="{00000000-0005-0000-0000-000032000000}"/>
    <cellStyle name="Normal 3" xfId="43" xr:uid="{00000000-0005-0000-0000-000033000000}"/>
    <cellStyle name="Normal 42" xfId="10" xr:uid="{00000000-0005-0000-0000-000034000000}"/>
    <cellStyle name="Normal 7" xfId="44" xr:uid="{00000000-0005-0000-0000-000035000000}"/>
    <cellStyle name="Percent" xfId="12" builtinId="5"/>
    <cellStyle name="Percent 2" xfId="6" xr:uid="{00000000-0005-0000-0000-000037000000}"/>
    <cellStyle name="Percent 2 2 2 2" xfId="7" xr:uid="{00000000-0005-0000-0000-000038000000}"/>
    <cellStyle name="Percent 3" xfId="58" xr:uid="{8F02CA6E-B3D0-4EF0-BC20-6CD8F70BD8C5}"/>
    <cellStyle name="Percent 5 6" xfId="57" xr:uid="{435DA1CF-61A2-4E05-BBDD-7B7DEFB39DD1}"/>
  </cellStyles>
  <dxfs count="0"/>
  <tableStyles count="0" defaultTableStyle="TableStyleMedium2" defaultPivotStyle="PivotStyleLight16"/>
  <colors>
    <mruColors>
      <color rgb="FFA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customXml" Target="../customXml/item1.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180975</xdr:colOff>
      <xdr:row>0</xdr:row>
      <xdr:rowOff>85725</xdr:rowOff>
    </xdr:from>
    <xdr:to>
      <xdr:col>9</xdr:col>
      <xdr:colOff>605184</xdr:colOff>
      <xdr:row>8</xdr:row>
      <xdr:rowOff>124937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8300" y="85725"/>
          <a:ext cx="2881659" cy="14108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santiago\ana%20disco%20du\ANA%20DISCO%20DURO\TRABAJO99\APOYO%20REPORTING\TTRADEMA\Reporting%20quaterly017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Documents%20and%20Settings\nfigueiredo\Desktop\IAS_Capital_NovasEmpresas_20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lga\sgg1998\_DIGITAL\MOD22_2\DEC0697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st01s01\financials\2%20-%20MAILTEC%20SA\2.2%20-%20Plan%20&amp;%20Control\2.2.3%20-%20Reports\YTD%20MAILTEC%20-%20Relat&#243;rio%20Transvers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st01s01\financials\JCC\Contas%202001\Produ&#231;&#227;o\tb%202000%20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st01s01\Users\finan&#231;as\Contabilidade\Empresas\Outsourcing\Grupo%20Mailtec\Mailtec%20Tecnologias\SGG%202000\Outubro\Planos\C_custo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AUD_TT1.00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nts%20and%20Settings/579769/Local%20Settings/Temporary%20Internet%20Files/OLKC/Realizada%20SNC_GSCCN%20EC%20Cantanhed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RHC/GTL/01%20avalia&#231;&#227;o%20desempenho/fich%20envio%20a8_comp.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st01s01\Users\GROUP\DAF\SGG\Geotur%20IP\amort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GRP6/PraetorIg/corfax/CORFA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MR/DF/anexos%202004/imobilizado%20tiago/bae/451200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Z:\09.%20Events\01.%20Events%20Log%20&amp;%20Investors%20ID\Events%20Log%20CTT%202015_14%20Apr.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DATA\EMPRESAS\MAILTEC\DEZEMBRO\DATA\EMPRESAS\Geotur\VT\Amortiza\Am_089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DATA/A/Web-Lab/Digidoc/Lides%20Ed%20reunidas%20PEDRO.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Worksheet%20in%20%20%20Detalhe%20Goodwill%20IFR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Documents%20and%20Settings/gverissimo/Desktop/Movimento%2041%20+%20Sit.%20Liq..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AADocumentos\AAClientes\Ano2002\ASonaeSgps\30Jun02\Consolidado\CONTAS_NIV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st02d01\Users\DATA\MAILTEC99\Salarios\Estimativa\Jan_9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t02d01\Users\Works%20-%20JPG\DSTS%20-%20Works\Ano%202000\SGG\12%20-%20DEZEMBRO%202000\Vers&#245;es%20Anteriores\(DEZEMBRO)%20BALAN&#199;O%20-%20DR%20-%20BALANCETE%20-%20ACRDIR%20-%20IMOBILIZAD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European%20Clients\HVB\Reports\Quarterly\Q105\Report\HVB%20Report%20Mar%2020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GRP6/R&amp;C_2014/1&#186;%20Trim%202014/Press%20Release/FICH%20PC%20APOIO%20PRESS%20RELEASE%2010%20MAR%20201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GRP6/HELENA/series%202013%20e%202012%20HG/Negocio%20Correio_series%20mensais%202013%20e%20201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st02d01\Users\GROUP\DAF\SGG\Geotur%20IP\amort_9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lt01w05\jcc\Contas%201998\RELAT&#211;RIO%20E%20CONTAS%20-%201998\1298_DEM_V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mosap"/>
      <sheetName val="Inmoamosap"/>
      <sheetName val="BALAN_ACTIV"/>
      <sheetName val="BALAN_PAS"/>
      <sheetName val="DEM_RESUL"/>
      <sheetName val="IMOBILIZADO"/>
      <sheetName val="AMORTIZAÇÕES"/>
      <sheetName val="INVEST_FINANC"/>
      <sheetName val="PROVISOES"/>
      <sheetName val="SALDOS_ACT"/>
      <sheetName val="STOCKS"/>
      <sheetName val="ACRESC_DIF"/>
      <sheetName val="CAPITPROP"/>
      <sheetName val="PASSIV_FLUX"/>
      <sheetName val="SALDOS_PAS"/>
      <sheetName val="CEVC_VPROD"/>
      <sheetName val="FSE"/>
      <sheetName val="ENC_PESSOAL"/>
      <sheetName val="AMORT_PROV"/>
      <sheetName val="CUST_FINANC"/>
      <sheetName val="OUTROS CUSTOS"/>
      <sheetName val="CUST_EXTRAOR"/>
      <sheetName val="VENDAS_OUTPROV"/>
      <sheetName val="PROV_FINANC"/>
      <sheetName val="PROV_ESTRAOR"/>
      <sheetName val="DIVERSOS"/>
      <sheetName val="FUNÇÕES"/>
      <sheetName val="PR_MG"/>
      <sheetName val="REAVALIAÇÕES"/>
      <sheetName val="MAPA 7"/>
      <sheetName val="MAPA 9"/>
      <sheetName val="FICHCONCI"/>
      <sheetName val="IMOB_IG"/>
      <sheetName val="AMORT_ECON"/>
      <sheetName val="Margbruta"/>
      <sheetName val=" Distribution of revenue"/>
      <sheetName val="Sonae´s Group"/>
      <sheetName val="Tafisa´s Group"/>
      <sheetName val="OUTROS_CUSTOS"/>
      <sheetName val="MAPA_7"/>
      <sheetName val="MAPA_9"/>
      <sheetName val="_Distribution_of_revenue"/>
      <sheetName val="Sonae´s_Group"/>
      <sheetName val="Tafisa´s_Group"/>
      <sheetName val="Suporte"/>
      <sheetName val="Aux_Data validation"/>
      <sheetName val="OUTROS_CUSTOS1"/>
      <sheetName val="MAPA_71"/>
      <sheetName val="MAPA_91"/>
      <sheetName val="_Distribution_of_revenue1"/>
      <sheetName val="Sonae´s_Group1"/>
      <sheetName val="Tafisa´s_Group1"/>
      <sheetName val="Aux_Data_validation"/>
      <sheetName val="OUTROS_CUSTOS2"/>
      <sheetName val="MAPA_72"/>
      <sheetName val="MAPA_92"/>
      <sheetName val="_Distribution_of_revenue2"/>
      <sheetName val="Sonae´s_Group2"/>
      <sheetName val="Tafisa´s_Group2"/>
      <sheetName val="Aux_Data_validation1"/>
      <sheetName val="OUTROS_CUSTOS3"/>
      <sheetName val="MAPA_73"/>
      <sheetName val="MAPA_93"/>
      <sheetName val="_Distribution_of_revenue3"/>
      <sheetName val="Sonae´s_Group3"/>
      <sheetName val="Tafisa´s_Group3"/>
      <sheetName val="Aux_Data_validation2"/>
      <sheetName val="OUTROS_CUSTOS4"/>
      <sheetName val="MAPA_74"/>
      <sheetName val="MAPA_94"/>
      <sheetName val="_Distribution_of_revenue4"/>
      <sheetName val="Sonae´s_Group4"/>
      <sheetName val="Tafisa´s_Group4"/>
      <sheetName val="Aux_Data_validation3"/>
      <sheetName val="OUTROS_CUSTOS5"/>
      <sheetName val="MAPA_75"/>
      <sheetName val="MAPA_95"/>
      <sheetName val="_Distribution_of_revenue5"/>
      <sheetName val="Sonae´s_Group5"/>
      <sheetName val="Tafisa´s_Group5"/>
      <sheetName val="Aux_Data_validation4"/>
      <sheetName val="OUTROS_CUSTOS6"/>
      <sheetName val="MAPA_76"/>
      <sheetName val="MAPA_96"/>
      <sheetName val="_Distribution_of_revenue6"/>
      <sheetName val="Sonae´s_Group6"/>
      <sheetName val="Tafisa´s_Group6"/>
      <sheetName val="Aux_Data_validation5"/>
      <sheetName val="OUTROS_CUSTOS12"/>
      <sheetName val="MAPA_712"/>
      <sheetName val="MAPA_912"/>
      <sheetName val="_Distribution_of_revenue12"/>
      <sheetName val="Sonae´s_Group12"/>
      <sheetName val="Tafisa´s_Group12"/>
      <sheetName val="Aux_Data_validation11"/>
      <sheetName val="OUTROS_CUSTOS10"/>
      <sheetName val="MAPA_710"/>
      <sheetName val="MAPA_910"/>
      <sheetName val="_Distribution_of_revenue10"/>
      <sheetName val="Sonae´s_Group10"/>
      <sheetName val="Tafisa´s_Group10"/>
      <sheetName val="Aux_Data_validation9"/>
      <sheetName val="OUTROS_CUSTOS8"/>
      <sheetName val="MAPA_78"/>
      <sheetName val="MAPA_98"/>
      <sheetName val="_Distribution_of_revenue8"/>
      <sheetName val="Sonae´s_Group8"/>
      <sheetName val="Tafisa´s_Group8"/>
      <sheetName val="Aux_Data_validation7"/>
      <sheetName val="OUTROS_CUSTOS7"/>
      <sheetName val="MAPA_77"/>
      <sheetName val="MAPA_97"/>
      <sheetName val="_Distribution_of_revenue7"/>
      <sheetName val="Sonae´s_Group7"/>
      <sheetName val="Tafisa´s_Group7"/>
      <sheetName val="Aux_Data_validation6"/>
      <sheetName val="OUTROS_CUSTOS9"/>
      <sheetName val="MAPA_79"/>
      <sheetName val="MAPA_99"/>
      <sheetName val="_Distribution_of_revenue9"/>
      <sheetName val="Sonae´s_Group9"/>
      <sheetName val="Tafisa´s_Group9"/>
      <sheetName val="Aux_Data_validation8"/>
      <sheetName val="OUTROS_CUSTOS11"/>
      <sheetName val="MAPA_711"/>
      <sheetName val="MAPA_911"/>
      <sheetName val="_Distribution_of_revenue11"/>
      <sheetName val="Sonae´s_Group11"/>
      <sheetName val="Tafisa´s_Group11"/>
      <sheetName val="Aux_Data_validation10"/>
      <sheetName val="OUTROS_CUSTOS13"/>
      <sheetName val="MAPA_713"/>
      <sheetName val="MAPA_913"/>
      <sheetName val="_Distribution_of_revenue13"/>
      <sheetName val="Sonae´s_Group13"/>
      <sheetName val="Tafisa´s_Group13"/>
      <sheetName val="Aux_Data_validation12"/>
    </sheetNames>
    <sheetDataSet>
      <sheetData sheetId="0" refreshError="1">
        <row r="1">
          <cell r="A1" t="str">
            <v>Clase</v>
          </cell>
          <cell r="B1" t="str">
            <v>Denominación</v>
          </cell>
          <cell r="C1" t="str">
            <v>Saldo Final</v>
          </cell>
          <cell r="D1" t="str">
            <v>Alta</v>
          </cell>
          <cell r="E1" t="str">
            <v>Baja</v>
          </cell>
          <cell r="F1" t="str">
            <v>Traslado</v>
          </cell>
          <cell r="G1" t="str">
            <v>Saldo Inicial</v>
          </cell>
        </row>
        <row r="2">
          <cell r="A2">
            <v>2000</v>
          </cell>
          <cell r="B2" t="str">
            <v>Gastos Constitución</v>
          </cell>
          <cell r="C2">
            <v>796019</v>
          </cell>
          <cell r="D2">
            <v>0</v>
          </cell>
          <cell r="E2">
            <v>0</v>
          </cell>
          <cell r="F2">
            <v>0</v>
          </cell>
          <cell r="G2">
            <v>796019</v>
          </cell>
        </row>
        <row r="3">
          <cell r="A3">
            <v>2010</v>
          </cell>
          <cell r="B3" t="str">
            <v>Gastos 1 Establecim.</v>
          </cell>
          <cell r="C3">
            <v>335830014</v>
          </cell>
          <cell r="D3">
            <v>20868571</v>
          </cell>
          <cell r="E3">
            <v>0</v>
          </cell>
          <cell r="F3">
            <v>0</v>
          </cell>
          <cell r="G3">
            <v>314961443</v>
          </cell>
        </row>
        <row r="4">
          <cell r="A4">
            <v>2150</v>
          </cell>
          <cell r="B4" t="str">
            <v>Aplicac. Informática</v>
          </cell>
          <cell r="C4">
            <v>57085647</v>
          </cell>
          <cell r="D4">
            <v>0</v>
          </cell>
          <cell r="E4">
            <v>0</v>
          </cell>
          <cell r="F4">
            <v>0</v>
          </cell>
          <cell r="G4">
            <v>57085647</v>
          </cell>
        </row>
        <row r="5">
          <cell r="A5">
            <v>2180</v>
          </cell>
          <cell r="B5" t="str">
            <v>Proyecto Calidad ISO</v>
          </cell>
          <cell r="C5">
            <v>9935196</v>
          </cell>
          <cell r="D5">
            <v>0</v>
          </cell>
          <cell r="E5">
            <v>0</v>
          </cell>
          <cell r="F5">
            <v>0</v>
          </cell>
          <cell r="G5">
            <v>9935196</v>
          </cell>
        </row>
        <row r="6">
          <cell r="A6">
            <v>2200</v>
          </cell>
          <cell r="B6" t="str">
            <v>Terrenos y B. Natur.</v>
          </cell>
          <cell r="C6">
            <v>97769954</v>
          </cell>
          <cell r="D6">
            <v>0</v>
          </cell>
          <cell r="E6">
            <v>0</v>
          </cell>
          <cell r="F6">
            <v>0</v>
          </cell>
          <cell r="G6">
            <v>97769954</v>
          </cell>
        </row>
        <row r="7">
          <cell r="A7">
            <v>2201</v>
          </cell>
          <cell r="B7" t="str">
            <v>Fincas Rústicas Exp.</v>
          </cell>
          <cell r="C7">
            <v>64183770</v>
          </cell>
          <cell r="D7">
            <v>0</v>
          </cell>
          <cell r="E7">
            <v>0</v>
          </cell>
          <cell r="F7">
            <v>0</v>
          </cell>
          <cell r="G7">
            <v>64183770</v>
          </cell>
        </row>
        <row r="8">
          <cell r="A8">
            <v>2202</v>
          </cell>
          <cell r="B8" t="str">
            <v>Fincas Rúst. sin exp</v>
          </cell>
          <cell r="C8">
            <v>63164178</v>
          </cell>
          <cell r="D8">
            <v>0</v>
          </cell>
          <cell r="E8">
            <v>0</v>
          </cell>
          <cell r="F8">
            <v>0</v>
          </cell>
          <cell r="G8">
            <v>63164178</v>
          </cell>
        </row>
        <row r="9">
          <cell r="A9">
            <v>2210</v>
          </cell>
          <cell r="B9" t="str">
            <v>Edificio Industrial</v>
          </cell>
          <cell r="C9">
            <v>3098796235</v>
          </cell>
          <cell r="D9">
            <v>0</v>
          </cell>
          <cell r="E9">
            <v>0</v>
          </cell>
          <cell r="F9">
            <v>0</v>
          </cell>
          <cell r="G9">
            <v>3098796235</v>
          </cell>
        </row>
        <row r="10">
          <cell r="A10">
            <v>2213</v>
          </cell>
          <cell r="B10" t="str">
            <v>Otras Construcciones</v>
          </cell>
          <cell r="C10">
            <v>66109438</v>
          </cell>
          <cell r="D10">
            <v>0</v>
          </cell>
          <cell r="E10">
            <v>0</v>
          </cell>
          <cell r="F10">
            <v>0</v>
          </cell>
          <cell r="G10">
            <v>66109438</v>
          </cell>
        </row>
        <row r="11">
          <cell r="A11">
            <v>2230</v>
          </cell>
          <cell r="B11" t="str">
            <v>Maquinaria</v>
          </cell>
          <cell r="C11">
            <v>15991139883</v>
          </cell>
          <cell r="D11">
            <v>479582884</v>
          </cell>
          <cell r="E11">
            <v>0</v>
          </cell>
          <cell r="F11">
            <v>0</v>
          </cell>
          <cell r="G11">
            <v>15511556999</v>
          </cell>
        </row>
        <row r="12">
          <cell r="A12">
            <v>2232</v>
          </cell>
          <cell r="B12" t="str">
            <v>Elem. Transp. Intern</v>
          </cell>
          <cell r="C12">
            <v>311791828</v>
          </cell>
          <cell r="D12">
            <v>1282700</v>
          </cell>
          <cell r="E12">
            <v>281785</v>
          </cell>
          <cell r="F12">
            <v>0</v>
          </cell>
          <cell r="G12">
            <v>310790913</v>
          </cell>
        </row>
        <row r="13">
          <cell r="A13">
            <v>2240</v>
          </cell>
          <cell r="B13" t="str">
            <v>Utillaje</v>
          </cell>
          <cell r="C13">
            <v>29876382</v>
          </cell>
          <cell r="D13">
            <v>234431</v>
          </cell>
          <cell r="E13">
            <v>0</v>
          </cell>
          <cell r="F13">
            <v>0</v>
          </cell>
          <cell r="G13">
            <v>29641951</v>
          </cell>
        </row>
        <row r="14">
          <cell r="A14">
            <v>2250</v>
          </cell>
          <cell r="B14" t="str">
            <v>Otras Instalaciones</v>
          </cell>
          <cell r="C14">
            <v>10006489</v>
          </cell>
          <cell r="D14">
            <v>0</v>
          </cell>
          <cell r="E14">
            <v>0</v>
          </cell>
          <cell r="F14">
            <v>0</v>
          </cell>
          <cell r="G14">
            <v>10006489</v>
          </cell>
        </row>
        <row r="15">
          <cell r="A15">
            <v>2260</v>
          </cell>
          <cell r="B15" t="str">
            <v>Mobiliario</v>
          </cell>
          <cell r="C15">
            <v>14010409</v>
          </cell>
          <cell r="D15">
            <v>2391031</v>
          </cell>
          <cell r="E15">
            <v>0</v>
          </cell>
          <cell r="F15">
            <v>0</v>
          </cell>
          <cell r="G15">
            <v>11619378</v>
          </cell>
        </row>
        <row r="16">
          <cell r="A16">
            <v>2261</v>
          </cell>
          <cell r="B16" t="str">
            <v>Equipo de Oficina</v>
          </cell>
          <cell r="C16">
            <v>28016980</v>
          </cell>
          <cell r="D16">
            <v>2873035</v>
          </cell>
          <cell r="E16">
            <v>0</v>
          </cell>
          <cell r="F16">
            <v>0</v>
          </cell>
          <cell r="G16">
            <v>25143945</v>
          </cell>
        </row>
        <row r="17">
          <cell r="A17">
            <v>2270</v>
          </cell>
          <cell r="B17" t="str">
            <v>Equipos Proc. Infor.</v>
          </cell>
          <cell r="C17">
            <v>73869485</v>
          </cell>
          <cell r="D17">
            <v>5921857</v>
          </cell>
          <cell r="E17">
            <v>0</v>
          </cell>
          <cell r="F17">
            <v>0</v>
          </cell>
          <cell r="G17">
            <v>67947628</v>
          </cell>
        </row>
        <row r="18">
          <cell r="A18">
            <v>2280</v>
          </cell>
          <cell r="B18" t="str">
            <v>Elementos Transporte</v>
          </cell>
          <cell r="C18">
            <v>14269320</v>
          </cell>
          <cell r="D18">
            <v>1504748</v>
          </cell>
          <cell r="E18">
            <v>0</v>
          </cell>
          <cell r="F18">
            <v>0</v>
          </cell>
          <cell r="G18">
            <v>12764572</v>
          </cell>
        </row>
        <row r="19">
          <cell r="A19">
            <v>2330</v>
          </cell>
          <cell r="B19" t="str">
            <v>Maquinaria Montaje</v>
          </cell>
          <cell r="C19">
            <v>3563003898</v>
          </cell>
          <cell r="D19">
            <v>635706832</v>
          </cell>
          <cell r="E19">
            <v>0</v>
          </cell>
          <cell r="F19">
            <v>0</v>
          </cell>
          <cell r="G19">
            <v>2927297066</v>
          </cell>
        </row>
      </sheetData>
      <sheetData sheetId="1" refreshError="1">
        <row r="1">
          <cell r="A1" t="str">
            <v>Clase</v>
          </cell>
          <cell r="B1" t="str">
            <v>Denominación</v>
          </cell>
          <cell r="C1" t="str">
            <v>Saldo Final</v>
          </cell>
          <cell r="D1" t="str">
            <v>Alta</v>
          </cell>
          <cell r="E1" t="str">
            <v>Baja</v>
          </cell>
          <cell r="F1" t="str">
            <v>Traslado</v>
          </cell>
          <cell r="G1" t="str">
            <v>Saldo Inicial</v>
          </cell>
        </row>
        <row r="2">
          <cell r="A2">
            <v>2000</v>
          </cell>
          <cell r="B2" t="str">
            <v>Gastos Constitución</v>
          </cell>
          <cell r="C2">
            <v>248119</v>
          </cell>
          <cell r="D2">
            <v>49100</v>
          </cell>
          <cell r="E2">
            <v>0</v>
          </cell>
          <cell r="F2">
            <v>0</v>
          </cell>
          <cell r="G2">
            <v>199019</v>
          </cell>
        </row>
        <row r="3">
          <cell r="A3">
            <v>2010</v>
          </cell>
          <cell r="B3" t="str">
            <v>Gastos 1 Establecim.</v>
          </cell>
          <cell r="C3">
            <v>51179414</v>
          </cell>
          <cell r="D3">
            <v>16340371</v>
          </cell>
          <cell r="E3">
            <v>0</v>
          </cell>
          <cell r="F3">
            <v>0</v>
          </cell>
          <cell r="G3">
            <v>34839043</v>
          </cell>
        </row>
        <row r="4">
          <cell r="A4">
            <v>2150</v>
          </cell>
          <cell r="B4" t="str">
            <v>Aplicac. Informática</v>
          </cell>
          <cell r="C4">
            <v>54257547</v>
          </cell>
          <cell r="D4">
            <v>2828100</v>
          </cell>
          <cell r="E4">
            <v>0</v>
          </cell>
          <cell r="F4">
            <v>0</v>
          </cell>
          <cell r="G4">
            <v>51429447</v>
          </cell>
        </row>
        <row r="5">
          <cell r="A5">
            <v>2180</v>
          </cell>
          <cell r="B5" t="str">
            <v>Proyecto Calidad ISO</v>
          </cell>
          <cell r="C5">
            <v>4803496</v>
          </cell>
          <cell r="D5">
            <v>454600</v>
          </cell>
          <cell r="E5">
            <v>0</v>
          </cell>
          <cell r="F5">
            <v>0</v>
          </cell>
          <cell r="G5">
            <v>4348896</v>
          </cell>
        </row>
        <row r="6">
          <cell r="A6">
            <v>2200</v>
          </cell>
          <cell r="B6" t="str">
            <v>Terrenos y B. Natur.</v>
          </cell>
          <cell r="C6">
            <v>0</v>
          </cell>
          <cell r="D6">
            <v>0</v>
          </cell>
          <cell r="E6">
            <v>0</v>
          </cell>
          <cell r="F6">
            <v>0</v>
          </cell>
          <cell r="G6">
            <v>0</v>
          </cell>
        </row>
        <row r="7">
          <cell r="A7">
            <v>2201</v>
          </cell>
          <cell r="B7" t="str">
            <v>Fincas Rústicas Exp.</v>
          </cell>
          <cell r="C7">
            <v>0</v>
          </cell>
          <cell r="D7">
            <v>0</v>
          </cell>
          <cell r="E7">
            <v>0</v>
          </cell>
          <cell r="F7">
            <v>0</v>
          </cell>
          <cell r="G7">
            <v>0</v>
          </cell>
        </row>
        <row r="8">
          <cell r="A8">
            <v>2202</v>
          </cell>
          <cell r="B8" t="str">
            <v>Fincas Rúst. sin exp</v>
          </cell>
          <cell r="C8">
            <v>0</v>
          </cell>
          <cell r="D8">
            <v>0</v>
          </cell>
          <cell r="E8">
            <v>0</v>
          </cell>
          <cell r="F8">
            <v>0</v>
          </cell>
          <cell r="G8">
            <v>0</v>
          </cell>
        </row>
        <row r="9">
          <cell r="A9">
            <v>2210</v>
          </cell>
          <cell r="B9" t="str">
            <v>Edificio Industrial</v>
          </cell>
          <cell r="C9">
            <v>917174455</v>
          </cell>
          <cell r="D9">
            <v>36305320</v>
          </cell>
          <cell r="E9">
            <v>0</v>
          </cell>
          <cell r="F9">
            <v>0</v>
          </cell>
          <cell r="G9">
            <v>880869135</v>
          </cell>
        </row>
        <row r="10">
          <cell r="A10">
            <v>2213</v>
          </cell>
          <cell r="B10" t="str">
            <v>Otras Construcciones</v>
          </cell>
          <cell r="C10">
            <v>17792138</v>
          </cell>
          <cell r="D10">
            <v>299600</v>
          </cell>
          <cell r="E10">
            <v>0</v>
          </cell>
          <cell r="F10">
            <v>0</v>
          </cell>
          <cell r="G10">
            <v>17492538</v>
          </cell>
        </row>
        <row r="11">
          <cell r="A11">
            <v>2230</v>
          </cell>
          <cell r="B11" t="str">
            <v>Maquinaria</v>
          </cell>
          <cell r="C11">
            <v>7865464876</v>
          </cell>
          <cell r="D11">
            <v>331160077</v>
          </cell>
          <cell r="E11">
            <v>0</v>
          </cell>
          <cell r="F11">
            <v>0</v>
          </cell>
          <cell r="G11">
            <v>7534304799</v>
          </cell>
        </row>
        <row r="12">
          <cell r="A12">
            <v>2232</v>
          </cell>
          <cell r="B12" t="str">
            <v>Elem. Transp. Intern</v>
          </cell>
          <cell r="C12">
            <v>177874928</v>
          </cell>
          <cell r="D12">
            <v>5301200</v>
          </cell>
          <cell r="E12">
            <v>197085</v>
          </cell>
          <cell r="F12">
            <v>0</v>
          </cell>
          <cell r="G12">
            <v>172770813</v>
          </cell>
        </row>
        <row r="13">
          <cell r="A13">
            <v>2240</v>
          </cell>
          <cell r="B13" t="str">
            <v>Utillaje</v>
          </cell>
          <cell r="C13">
            <v>18019782</v>
          </cell>
          <cell r="D13">
            <v>485831</v>
          </cell>
          <cell r="E13">
            <v>0</v>
          </cell>
          <cell r="F13">
            <v>0</v>
          </cell>
          <cell r="G13">
            <v>17533951</v>
          </cell>
        </row>
        <row r="14">
          <cell r="A14">
            <v>2250</v>
          </cell>
          <cell r="B14" t="str">
            <v>Otras Instalaciones</v>
          </cell>
          <cell r="C14">
            <v>831189</v>
          </cell>
          <cell r="D14">
            <v>127800</v>
          </cell>
          <cell r="E14">
            <v>0</v>
          </cell>
          <cell r="F14">
            <v>0</v>
          </cell>
          <cell r="G14">
            <v>703389</v>
          </cell>
        </row>
        <row r="15">
          <cell r="A15">
            <v>2260</v>
          </cell>
          <cell r="B15" t="str">
            <v>Mobiliario</v>
          </cell>
          <cell r="C15">
            <v>5522209</v>
          </cell>
          <cell r="D15">
            <v>482131</v>
          </cell>
          <cell r="E15">
            <v>0</v>
          </cell>
          <cell r="F15">
            <v>0</v>
          </cell>
          <cell r="G15">
            <v>5040078</v>
          </cell>
        </row>
        <row r="16">
          <cell r="A16">
            <v>2261</v>
          </cell>
          <cell r="B16" t="str">
            <v>Equipo de Oficina</v>
          </cell>
          <cell r="C16">
            <v>11859380</v>
          </cell>
          <cell r="D16">
            <v>413335</v>
          </cell>
          <cell r="E16">
            <v>0</v>
          </cell>
          <cell r="F16">
            <v>0</v>
          </cell>
          <cell r="G16">
            <v>11446045</v>
          </cell>
        </row>
        <row r="17">
          <cell r="A17">
            <v>2270</v>
          </cell>
          <cell r="B17" t="str">
            <v>Equipos Proc. Infor.</v>
          </cell>
          <cell r="C17">
            <v>26031735</v>
          </cell>
          <cell r="D17">
            <v>1972107</v>
          </cell>
          <cell r="E17">
            <v>0</v>
          </cell>
          <cell r="F17">
            <v>0</v>
          </cell>
          <cell r="G17">
            <v>24059628</v>
          </cell>
        </row>
        <row r="18">
          <cell r="A18">
            <v>2280</v>
          </cell>
          <cell r="B18" t="str">
            <v>Elementos Transporte</v>
          </cell>
          <cell r="C18">
            <v>4731320</v>
          </cell>
          <cell r="D18">
            <v>722848</v>
          </cell>
          <cell r="E18">
            <v>0</v>
          </cell>
          <cell r="F18">
            <v>0</v>
          </cell>
          <cell r="G18">
            <v>4008472</v>
          </cell>
        </row>
        <row r="19">
          <cell r="A19">
            <v>2330</v>
          </cell>
          <cell r="B19" t="str">
            <v>Maquinaria Montaje</v>
          </cell>
          <cell r="C19">
            <v>0</v>
          </cell>
          <cell r="D19">
            <v>0</v>
          </cell>
          <cell r="E19">
            <v>0</v>
          </cell>
          <cell r="F19">
            <v>0</v>
          </cell>
          <cell r="G19">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refreshError="1"/>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
      <sheetName val="PASSIVO"/>
      <sheetName val="DERRESUL"/>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
      <sheetName val="poc"/>
    </sheetNames>
    <sheetDataSet>
      <sheetData sheetId="0" refreshError="1">
        <row r="2">
          <cell r="A2" t="str">
            <v>Accounts</v>
          </cell>
          <cell r="B2" t="str">
            <v>Current Month</v>
          </cell>
          <cell r="C2" t="str">
            <v>YTD</v>
          </cell>
        </row>
        <row r="3">
          <cell r="A3">
            <v>1001001</v>
          </cell>
          <cell r="B3">
            <v>-69586986</v>
          </cell>
          <cell r="C3">
            <v>1018595</v>
          </cell>
        </row>
        <row r="4">
          <cell r="A4">
            <v>1001002</v>
          </cell>
          <cell r="B4">
            <v>30906149</v>
          </cell>
          <cell r="C4">
            <v>30987308</v>
          </cell>
        </row>
        <row r="5">
          <cell r="A5">
            <v>1001004</v>
          </cell>
          <cell r="B5" t="str">
            <v xml:space="preserve">                  </v>
          </cell>
        </row>
        <row r="6">
          <cell r="A6">
            <v>1001008</v>
          </cell>
          <cell r="B6">
            <v>5740</v>
          </cell>
          <cell r="C6">
            <v>859375</v>
          </cell>
        </row>
        <row r="7">
          <cell r="A7">
            <v>1002032</v>
          </cell>
          <cell r="B7" t="str">
            <v xml:space="preserve">                  </v>
          </cell>
          <cell r="C7">
            <v>250000</v>
          </cell>
        </row>
        <row r="8">
          <cell r="A8">
            <v>1004101</v>
          </cell>
          <cell r="B8" t="str">
            <v xml:space="preserve">                  </v>
          </cell>
        </row>
        <row r="9">
          <cell r="A9">
            <v>1004104</v>
          </cell>
          <cell r="B9">
            <v>20898</v>
          </cell>
          <cell r="C9">
            <v>2254733</v>
          </cell>
        </row>
        <row r="10">
          <cell r="A10">
            <v>1007001</v>
          </cell>
          <cell r="B10">
            <v>299588750</v>
          </cell>
          <cell r="C10">
            <v>336973870</v>
          </cell>
        </row>
        <row r="11">
          <cell r="A11">
            <v>1101000</v>
          </cell>
          <cell r="B11" t="str">
            <v xml:space="preserve">                  </v>
          </cell>
        </row>
        <row r="12">
          <cell r="A12">
            <v>1101001</v>
          </cell>
          <cell r="B12">
            <v>-68427543</v>
          </cell>
          <cell r="C12">
            <v>131057872</v>
          </cell>
        </row>
        <row r="13">
          <cell r="A13">
            <v>1101009</v>
          </cell>
          <cell r="B13" t="str">
            <v xml:space="preserve">                  </v>
          </cell>
        </row>
        <row r="14">
          <cell r="A14">
            <v>1101021</v>
          </cell>
          <cell r="B14">
            <v>-500000</v>
          </cell>
          <cell r="C14">
            <v>301347611</v>
          </cell>
        </row>
        <row r="15">
          <cell r="A15">
            <v>1101022</v>
          </cell>
          <cell r="B15" t="str">
            <v xml:space="preserve">                  </v>
          </cell>
        </row>
        <row r="16">
          <cell r="A16">
            <v>1101025</v>
          </cell>
          <cell r="B16" t="str">
            <v xml:space="preserve">                  </v>
          </cell>
        </row>
        <row r="17">
          <cell r="A17">
            <v>1102001</v>
          </cell>
          <cell r="B17">
            <v>-105258341</v>
          </cell>
          <cell r="C17">
            <v>2995758</v>
          </cell>
        </row>
        <row r="18">
          <cell r="A18">
            <v>1102005</v>
          </cell>
          <cell r="B18">
            <v>64652037</v>
          </cell>
          <cell r="C18">
            <v>573507086</v>
          </cell>
        </row>
        <row r="19">
          <cell r="A19">
            <v>1104000</v>
          </cell>
          <cell r="B19" t="str">
            <v xml:space="preserve">                  </v>
          </cell>
        </row>
        <row r="20">
          <cell r="A20">
            <v>1104005</v>
          </cell>
          <cell r="B20">
            <v>-1368900</v>
          </cell>
          <cell r="C20">
            <v>-1368900</v>
          </cell>
        </row>
        <row r="21">
          <cell r="A21">
            <v>1105001</v>
          </cell>
          <cell r="B21">
            <v>4247201</v>
          </cell>
          <cell r="C21">
            <v>-365542013</v>
          </cell>
        </row>
        <row r="22">
          <cell r="A22">
            <v>1107010</v>
          </cell>
          <cell r="B22" t="str">
            <v xml:space="preserve">                  </v>
          </cell>
          <cell r="C22">
            <v>-2000000</v>
          </cell>
        </row>
        <row r="23">
          <cell r="A23" t="str">
            <v>11010K1</v>
          </cell>
          <cell r="B23">
            <v>-110094756</v>
          </cell>
          <cell r="C23">
            <v>1667757815</v>
          </cell>
        </row>
        <row r="24">
          <cell r="A24">
            <v>1131000</v>
          </cell>
          <cell r="B24" t="str">
            <v xml:space="preserve">                  </v>
          </cell>
        </row>
        <row r="25">
          <cell r="A25">
            <v>1131005</v>
          </cell>
          <cell r="B25">
            <v>-1050000</v>
          </cell>
          <cell r="C25">
            <v>965000</v>
          </cell>
        </row>
        <row r="26">
          <cell r="A26">
            <v>1131006</v>
          </cell>
          <cell r="B26">
            <v>-1</v>
          </cell>
        </row>
        <row r="27">
          <cell r="A27">
            <v>1131007</v>
          </cell>
          <cell r="B27">
            <v>-121699</v>
          </cell>
          <cell r="C27">
            <v>345000</v>
          </cell>
        </row>
        <row r="28">
          <cell r="A28">
            <v>1131009</v>
          </cell>
          <cell r="B28">
            <v>-156755</v>
          </cell>
          <cell r="C28">
            <v>985025</v>
          </cell>
        </row>
        <row r="29">
          <cell r="A29">
            <v>1133001</v>
          </cell>
          <cell r="B29">
            <v>1157113</v>
          </cell>
        </row>
        <row r="30">
          <cell r="A30">
            <v>1135100</v>
          </cell>
          <cell r="B30">
            <v>40302799</v>
          </cell>
          <cell r="C30">
            <v>71248976</v>
          </cell>
        </row>
        <row r="31">
          <cell r="A31">
            <v>1701000</v>
          </cell>
          <cell r="B31">
            <v>8143910</v>
          </cell>
          <cell r="C31">
            <v>8143911</v>
          </cell>
        </row>
        <row r="32">
          <cell r="A32">
            <v>1701325</v>
          </cell>
          <cell r="B32">
            <v>76399</v>
          </cell>
          <cell r="C32">
            <v>76398</v>
          </cell>
        </row>
        <row r="33">
          <cell r="A33">
            <v>1701999</v>
          </cell>
          <cell r="B33" t="str">
            <v xml:space="preserve">                  </v>
          </cell>
        </row>
        <row r="34">
          <cell r="A34">
            <v>1702000</v>
          </cell>
          <cell r="B34">
            <v>792218955</v>
          </cell>
          <cell r="C34">
            <v>-924697649</v>
          </cell>
        </row>
        <row r="35">
          <cell r="A35">
            <v>1702325</v>
          </cell>
          <cell r="B35">
            <v>-344864</v>
          </cell>
          <cell r="C35">
            <v>-499743</v>
          </cell>
        </row>
        <row r="36">
          <cell r="A36">
            <v>1702999</v>
          </cell>
          <cell r="B36" t="str">
            <v xml:space="preserve">                  </v>
          </cell>
        </row>
        <row r="37">
          <cell r="A37">
            <v>1722001</v>
          </cell>
          <cell r="B37">
            <v>1</v>
          </cell>
        </row>
        <row r="38">
          <cell r="A38">
            <v>1322002</v>
          </cell>
          <cell r="B38">
            <v>-7364100</v>
          </cell>
          <cell r="C38">
            <v>37021050</v>
          </cell>
        </row>
        <row r="39">
          <cell r="A39">
            <v>1322006</v>
          </cell>
          <cell r="B39" t="str">
            <v xml:space="preserve">                  </v>
          </cell>
        </row>
        <row r="40">
          <cell r="A40">
            <v>1322007</v>
          </cell>
          <cell r="B40">
            <v>-108409419</v>
          </cell>
          <cell r="C40">
            <v>61273084</v>
          </cell>
        </row>
        <row r="41">
          <cell r="A41">
            <v>1322015</v>
          </cell>
          <cell r="B41">
            <v>-1588116</v>
          </cell>
        </row>
        <row r="42">
          <cell r="A42">
            <v>1322016</v>
          </cell>
          <cell r="B42">
            <v>-24648385</v>
          </cell>
          <cell r="C42">
            <v>210892</v>
          </cell>
        </row>
        <row r="43">
          <cell r="A43">
            <v>1326002</v>
          </cell>
          <cell r="B43" t="str">
            <v xml:space="preserve">                  </v>
          </cell>
        </row>
        <row r="44">
          <cell r="A44">
            <v>1401000</v>
          </cell>
          <cell r="B44" t="str">
            <v xml:space="preserve">                  </v>
          </cell>
        </row>
        <row r="45">
          <cell r="A45">
            <v>1401113</v>
          </cell>
          <cell r="B45" t="str">
            <v xml:space="preserve">                  </v>
          </cell>
        </row>
        <row r="46">
          <cell r="A46">
            <v>1401114</v>
          </cell>
          <cell r="B46" t="str">
            <v xml:space="preserve">                  </v>
          </cell>
        </row>
        <row r="47">
          <cell r="A47">
            <v>1401144</v>
          </cell>
          <cell r="B47">
            <v>670606</v>
          </cell>
          <cell r="C47">
            <v>7413752</v>
          </cell>
        </row>
        <row r="48">
          <cell r="A48">
            <v>1401146</v>
          </cell>
          <cell r="B48">
            <v>-2543182</v>
          </cell>
        </row>
        <row r="49">
          <cell r="A49">
            <v>1402013</v>
          </cell>
          <cell r="B49">
            <v>-3066452</v>
          </cell>
          <cell r="C49">
            <v>55652</v>
          </cell>
        </row>
        <row r="50">
          <cell r="A50">
            <v>1402017</v>
          </cell>
          <cell r="B50">
            <v>-14318699</v>
          </cell>
          <cell r="C50">
            <v>-69666</v>
          </cell>
        </row>
        <row r="51">
          <cell r="A51">
            <v>1402018</v>
          </cell>
          <cell r="B51">
            <v>-14298407</v>
          </cell>
          <cell r="C51">
            <v>686827</v>
          </cell>
        </row>
        <row r="52">
          <cell r="A52">
            <v>1402020</v>
          </cell>
          <cell r="B52">
            <v>-10091511</v>
          </cell>
          <cell r="C52">
            <v>12248998</v>
          </cell>
        </row>
        <row r="53">
          <cell r="A53">
            <v>1402027</v>
          </cell>
          <cell r="B53">
            <v>-5949994</v>
          </cell>
          <cell r="C53">
            <v>-922609</v>
          </cell>
        </row>
        <row r="54">
          <cell r="A54">
            <v>1402028</v>
          </cell>
          <cell r="B54">
            <v>66302</v>
          </cell>
          <cell r="C54">
            <v>-117181</v>
          </cell>
        </row>
        <row r="55">
          <cell r="A55">
            <v>1402029</v>
          </cell>
          <cell r="B55" t="str">
            <v xml:space="preserve">                  </v>
          </cell>
          <cell r="C55">
            <v>-292337</v>
          </cell>
        </row>
        <row r="56">
          <cell r="A56">
            <v>1402030</v>
          </cell>
          <cell r="B56">
            <v>-36968</v>
          </cell>
          <cell r="C56">
            <v>-36974</v>
          </cell>
        </row>
        <row r="57">
          <cell r="A57">
            <v>1402031</v>
          </cell>
          <cell r="B57">
            <v>-2506455</v>
          </cell>
        </row>
        <row r="58">
          <cell r="A58">
            <v>1402032</v>
          </cell>
          <cell r="B58">
            <v>6407395</v>
          </cell>
          <cell r="C58">
            <v>1730</v>
          </cell>
        </row>
        <row r="59">
          <cell r="A59">
            <v>1402035</v>
          </cell>
          <cell r="B59" t="str">
            <v xml:space="preserve">                  </v>
          </cell>
        </row>
        <row r="60">
          <cell r="A60">
            <v>1404007</v>
          </cell>
          <cell r="B60" t="str">
            <v xml:space="preserve">                  </v>
          </cell>
        </row>
        <row r="61">
          <cell r="A61">
            <v>1404009</v>
          </cell>
          <cell r="B61" t="str">
            <v xml:space="preserve">                  </v>
          </cell>
        </row>
        <row r="62">
          <cell r="A62">
            <v>1405013</v>
          </cell>
          <cell r="B62">
            <v>-29672039</v>
          </cell>
          <cell r="C62">
            <v>353758909</v>
          </cell>
        </row>
        <row r="63">
          <cell r="A63">
            <v>1406001</v>
          </cell>
          <cell r="B63">
            <v>-126826484</v>
          </cell>
        </row>
        <row r="64">
          <cell r="A64">
            <v>1407004</v>
          </cell>
          <cell r="B64">
            <v>9123244</v>
          </cell>
          <cell r="C64">
            <v>9123244</v>
          </cell>
        </row>
        <row r="65">
          <cell r="A65">
            <v>1501000</v>
          </cell>
          <cell r="B65" t="str">
            <v xml:space="preserve">                  </v>
          </cell>
        </row>
        <row r="66">
          <cell r="A66">
            <v>1501001</v>
          </cell>
          <cell r="B66">
            <v>-6354696</v>
          </cell>
        </row>
        <row r="67">
          <cell r="A67">
            <v>1501023</v>
          </cell>
          <cell r="B67" t="str">
            <v xml:space="preserve">                  </v>
          </cell>
        </row>
        <row r="68">
          <cell r="A68">
            <v>1501026</v>
          </cell>
          <cell r="B68" t="str">
            <v xml:space="preserve">                  </v>
          </cell>
        </row>
        <row r="69">
          <cell r="A69">
            <v>1501101</v>
          </cell>
          <cell r="B69">
            <v>735948</v>
          </cell>
          <cell r="C69">
            <v>-13356</v>
          </cell>
        </row>
        <row r="70">
          <cell r="A70">
            <v>1501103</v>
          </cell>
          <cell r="B70" t="str">
            <v xml:space="preserve">                  </v>
          </cell>
        </row>
        <row r="71">
          <cell r="A71">
            <v>1517001</v>
          </cell>
          <cell r="B71">
            <v>-15394129</v>
          </cell>
          <cell r="C71">
            <v>-125739344</v>
          </cell>
        </row>
        <row r="72">
          <cell r="A72" t="str">
            <v>14070K1</v>
          </cell>
          <cell r="B72">
            <v>125739343</v>
          </cell>
          <cell r="C72">
            <v>125739343</v>
          </cell>
        </row>
        <row r="73">
          <cell r="A73">
            <v>1601001</v>
          </cell>
          <cell r="B73">
            <v>-8397916</v>
          </cell>
          <cell r="C73">
            <v>15107600</v>
          </cell>
        </row>
        <row r="74">
          <cell r="A74">
            <v>1604001</v>
          </cell>
          <cell r="B74">
            <v>67739</v>
          </cell>
          <cell r="C74">
            <v>-1</v>
          </cell>
        </row>
        <row r="75">
          <cell r="A75">
            <v>1604004</v>
          </cell>
          <cell r="B75">
            <v>4911335</v>
          </cell>
          <cell r="C75">
            <v>7467819</v>
          </cell>
        </row>
        <row r="76">
          <cell r="A76">
            <v>1607032</v>
          </cell>
          <cell r="B76">
            <v>-6451620</v>
          </cell>
          <cell r="C76">
            <v>21090788</v>
          </cell>
        </row>
        <row r="77">
          <cell r="A77">
            <v>1607035</v>
          </cell>
          <cell r="B77">
            <v>-538000</v>
          </cell>
        </row>
        <row r="78">
          <cell r="A78">
            <v>1607044</v>
          </cell>
          <cell r="B78" t="str">
            <v xml:space="preserve">                  </v>
          </cell>
        </row>
        <row r="79">
          <cell r="A79">
            <v>1607047</v>
          </cell>
          <cell r="B79">
            <v>235014</v>
          </cell>
          <cell r="C79">
            <v>2897414</v>
          </cell>
        </row>
        <row r="80">
          <cell r="A80">
            <v>1607103</v>
          </cell>
          <cell r="B80" t="str">
            <v xml:space="preserve">                  </v>
          </cell>
        </row>
        <row r="81">
          <cell r="A81">
            <v>1636009</v>
          </cell>
          <cell r="B81" t="str">
            <v xml:space="preserve">                  </v>
          </cell>
        </row>
        <row r="82">
          <cell r="A82">
            <v>2030001</v>
          </cell>
          <cell r="B82">
            <v>-50406814</v>
          </cell>
          <cell r="C82">
            <v>177401923</v>
          </cell>
        </row>
        <row r="83">
          <cell r="A83">
            <v>2040001</v>
          </cell>
          <cell r="B83">
            <v>4452334</v>
          </cell>
          <cell r="C83">
            <v>304013667</v>
          </cell>
        </row>
        <row r="84">
          <cell r="A84">
            <v>2050001</v>
          </cell>
          <cell r="B84" t="str">
            <v xml:space="preserve">                  </v>
          </cell>
          <cell r="C84">
            <v>100000</v>
          </cell>
        </row>
        <row r="85">
          <cell r="A85">
            <v>2060002</v>
          </cell>
          <cell r="B85" t="str">
            <v xml:space="preserve">                  </v>
          </cell>
          <cell r="C85">
            <v>45725058</v>
          </cell>
        </row>
        <row r="86">
          <cell r="A86">
            <v>2070001</v>
          </cell>
          <cell r="B86">
            <v>126000</v>
          </cell>
          <cell r="C86">
            <v>157236942</v>
          </cell>
        </row>
        <row r="87">
          <cell r="A87">
            <v>2099001</v>
          </cell>
          <cell r="B87">
            <v>5346711</v>
          </cell>
          <cell r="C87">
            <v>47157859</v>
          </cell>
        </row>
        <row r="88">
          <cell r="A88">
            <v>2099002</v>
          </cell>
          <cell r="B88">
            <v>-329868</v>
          </cell>
        </row>
        <row r="89">
          <cell r="A89">
            <v>2150003</v>
          </cell>
          <cell r="B89">
            <v>-4143242</v>
          </cell>
        </row>
        <row r="90">
          <cell r="A90">
            <v>2230001</v>
          </cell>
          <cell r="B90">
            <v>55254421</v>
          </cell>
          <cell r="C90">
            <v>-172237083</v>
          </cell>
        </row>
        <row r="91">
          <cell r="A91">
            <v>2240001</v>
          </cell>
          <cell r="B91">
            <v>-2652830</v>
          </cell>
          <cell r="C91">
            <v>-265353422</v>
          </cell>
        </row>
        <row r="92">
          <cell r="A92">
            <v>2250001</v>
          </cell>
          <cell r="B92" t="str">
            <v xml:space="preserve">                  </v>
          </cell>
          <cell r="C92">
            <v>-100000</v>
          </cell>
        </row>
        <row r="93">
          <cell r="A93">
            <v>2260002</v>
          </cell>
          <cell r="B93">
            <v>-442608</v>
          </cell>
          <cell r="C93">
            <v>-38269303</v>
          </cell>
        </row>
        <row r="94">
          <cell r="A94">
            <v>2270001</v>
          </cell>
          <cell r="B94">
            <v>-207768</v>
          </cell>
          <cell r="C94">
            <v>-155229940</v>
          </cell>
        </row>
        <row r="95">
          <cell r="A95">
            <v>2444001</v>
          </cell>
          <cell r="B95">
            <v>29714141</v>
          </cell>
          <cell r="C95">
            <v>29714141</v>
          </cell>
        </row>
        <row r="96">
          <cell r="A96">
            <v>2445001</v>
          </cell>
          <cell r="B96">
            <v>-3714268</v>
          </cell>
          <cell r="C96">
            <v>-3714268</v>
          </cell>
        </row>
        <row r="97">
          <cell r="A97" t="str">
            <v>20400C2</v>
          </cell>
          <cell r="B97">
            <v>2465965</v>
          </cell>
          <cell r="C97">
            <v>436081441</v>
          </cell>
        </row>
        <row r="98">
          <cell r="A98" t="str">
            <v>2240CB2</v>
          </cell>
          <cell r="B98">
            <v>-1800573</v>
          </cell>
          <cell r="C98">
            <v>-408558127</v>
          </cell>
        </row>
        <row r="99">
          <cell r="A99">
            <v>3012022</v>
          </cell>
          <cell r="B99" t="str">
            <v xml:space="preserve">                  </v>
          </cell>
        </row>
        <row r="100">
          <cell r="A100">
            <v>3013022</v>
          </cell>
          <cell r="B100">
            <v>110024934</v>
          </cell>
          <cell r="C100">
            <v>-113820072</v>
          </cell>
        </row>
        <row r="101">
          <cell r="A101">
            <v>3013024</v>
          </cell>
          <cell r="B101" t="str">
            <v xml:space="preserve">                  </v>
          </cell>
        </row>
        <row r="102">
          <cell r="A102">
            <v>3013029</v>
          </cell>
          <cell r="B102" t="str">
            <v xml:space="preserve">                  </v>
          </cell>
        </row>
        <row r="103">
          <cell r="A103">
            <v>3031003</v>
          </cell>
          <cell r="B103">
            <v>59078309</v>
          </cell>
          <cell r="C103">
            <v>122614609</v>
          </cell>
        </row>
        <row r="104">
          <cell r="A104">
            <v>3031004</v>
          </cell>
          <cell r="B104">
            <v>-79260970</v>
          </cell>
          <cell r="C104">
            <v>22118268</v>
          </cell>
        </row>
        <row r="105">
          <cell r="A105">
            <v>3031005</v>
          </cell>
          <cell r="B105" t="str">
            <v xml:space="preserve">                  </v>
          </cell>
          <cell r="C105">
            <v>-155382465</v>
          </cell>
        </row>
        <row r="106">
          <cell r="A106">
            <v>3041001</v>
          </cell>
          <cell r="B106">
            <v>-69300</v>
          </cell>
          <cell r="C106">
            <v>-69300</v>
          </cell>
        </row>
        <row r="107">
          <cell r="A107">
            <v>3041007</v>
          </cell>
          <cell r="B107" t="str">
            <v xml:space="preserve">                  </v>
          </cell>
        </row>
        <row r="108">
          <cell r="A108">
            <v>3042001</v>
          </cell>
          <cell r="B108">
            <v>4494166</v>
          </cell>
          <cell r="C108">
            <v>-109994204</v>
          </cell>
        </row>
        <row r="109">
          <cell r="A109">
            <v>3046002</v>
          </cell>
          <cell r="B109" t="str">
            <v xml:space="preserve">                  </v>
          </cell>
        </row>
        <row r="110">
          <cell r="A110">
            <v>3048002</v>
          </cell>
          <cell r="B110">
            <v>-1742428</v>
          </cell>
          <cell r="C110">
            <v>-6179928</v>
          </cell>
        </row>
        <row r="111">
          <cell r="A111">
            <v>3049001</v>
          </cell>
          <cell r="B111" t="str">
            <v xml:space="preserve">                  </v>
          </cell>
        </row>
        <row r="112">
          <cell r="A112">
            <v>3049022</v>
          </cell>
          <cell r="B112">
            <v>7818632</v>
          </cell>
          <cell r="C112">
            <v>-5112240</v>
          </cell>
        </row>
        <row r="113">
          <cell r="A113">
            <v>3049023</v>
          </cell>
          <cell r="B113">
            <v>6336959</v>
          </cell>
          <cell r="C113">
            <v>-15820137</v>
          </cell>
        </row>
        <row r="114">
          <cell r="A114">
            <v>3049024</v>
          </cell>
          <cell r="B114">
            <v>-1354000</v>
          </cell>
          <cell r="C114">
            <v>-5354000</v>
          </cell>
        </row>
        <row r="115">
          <cell r="A115">
            <v>3049025</v>
          </cell>
          <cell r="B115">
            <v>254795</v>
          </cell>
          <cell r="C115">
            <v>-3162279</v>
          </cell>
        </row>
        <row r="116">
          <cell r="A116">
            <v>3049026</v>
          </cell>
          <cell r="B116">
            <v>-2030394</v>
          </cell>
          <cell r="C116">
            <v>-7525655</v>
          </cell>
        </row>
        <row r="117">
          <cell r="A117">
            <v>3064001</v>
          </cell>
          <cell r="B117">
            <v>1791294</v>
          </cell>
          <cell r="C117">
            <v>-1112932</v>
          </cell>
        </row>
        <row r="118">
          <cell r="A118">
            <v>3067024</v>
          </cell>
          <cell r="B118">
            <v>-129888</v>
          </cell>
          <cell r="C118">
            <v>-287492</v>
          </cell>
        </row>
        <row r="119">
          <cell r="A119">
            <v>3081001</v>
          </cell>
          <cell r="B119">
            <v>-9585780</v>
          </cell>
          <cell r="C119">
            <v>-22735720</v>
          </cell>
        </row>
        <row r="120">
          <cell r="A120">
            <v>3083001</v>
          </cell>
          <cell r="B120">
            <v>-14579289</v>
          </cell>
          <cell r="C120">
            <v>-32693698</v>
          </cell>
        </row>
        <row r="121">
          <cell r="A121">
            <v>3101000</v>
          </cell>
          <cell r="B121" t="str">
            <v xml:space="preserve">                  </v>
          </cell>
          <cell r="C121">
            <v>16475889</v>
          </cell>
        </row>
        <row r="122">
          <cell r="A122">
            <v>3101014</v>
          </cell>
          <cell r="B122">
            <v>8</v>
          </cell>
          <cell r="C122">
            <v>-336724511</v>
          </cell>
        </row>
        <row r="123">
          <cell r="A123">
            <v>3101015</v>
          </cell>
          <cell r="B123" t="str">
            <v xml:space="preserve">                  </v>
          </cell>
          <cell r="C123">
            <v>-14807256</v>
          </cell>
        </row>
        <row r="124">
          <cell r="A124">
            <v>3102013</v>
          </cell>
          <cell r="B124" t="str">
            <v xml:space="preserve">                  </v>
          </cell>
        </row>
        <row r="125">
          <cell r="A125">
            <v>3102052</v>
          </cell>
          <cell r="B125">
            <v>-65132081</v>
          </cell>
          <cell r="C125">
            <v>-361817924</v>
          </cell>
        </row>
        <row r="126">
          <cell r="A126">
            <v>3102053</v>
          </cell>
          <cell r="B126">
            <v>-249446</v>
          </cell>
          <cell r="C126">
            <v>-249446</v>
          </cell>
        </row>
        <row r="127">
          <cell r="A127">
            <v>3102055</v>
          </cell>
          <cell r="B127">
            <v>-11012362</v>
          </cell>
          <cell r="C127">
            <v>-11720600</v>
          </cell>
        </row>
        <row r="128">
          <cell r="A128">
            <v>3102056</v>
          </cell>
          <cell r="B128">
            <v>-33766481</v>
          </cell>
          <cell r="C128">
            <v>-130081493</v>
          </cell>
        </row>
        <row r="129">
          <cell r="A129">
            <v>3102063</v>
          </cell>
          <cell r="B129">
            <v>3514711</v>
          </cell>
          <cell r="C129">
            <v>-5449919</v>
          </cell>
        </row>
        <row r="130">
          <cell r="A130">
            <v>3102080</v>
          </cell>
          <cell r="B130" t="str">
            <v xml:space="preserve">                  </v>
          </cell>
        </row>
        <row r="131">
          <cell r="A131">
            <v>3102090</v>
          </cell>
          <cell r="B131">
            <v>2155551</v>
          </cell>
          <cell r="C131">
            <v>-25063</v>
          </cell>
        </row>
        <row r="132">
          <cell r="A132">
            <v>3102180</v>
          </cell>
          <cell r="B132" t="str">
            <v xml:space="preserve">                  </v>
          </cell>
        </row>
        <row r="133">
          <cell r="A133">
            <v>3103001</v>
          </cell>
          <cell r="B133">
            <v>-17731217</v>
          </cell>
          <cell r="C133">
            <v>-204618563</v>
          </cell>
        </row>
        <row r="134">
          <cell r="A134">
            <v>3103003</v>
          </cell>
          <cell r="B134">
            <v>1880447</v>
          </cell>
          <cell r="C134">
            <v>13667775</v>
          </cell>
        </row>
        <row r="135">
          <cell r="A135">
            <v>3131101</v>
          </cell>
          <cell r="B135" t="str">
            <v xml:space="preserve">                  </v>
          </cell>
        </row>
        <row r="136">
          <cell r="A136">
            <v>3131102</v>
          </cell>
          <cell r="B136" t="str">
            <v xml:space="preserve">                  </v>
          </cell>
        </row>
        <row r="137">
          <cell r="A137">
            <v>3202001</v>
          </cell>
          <cell r="B137" t="str">
            <v xml:space="preserve">                  </v>
          </cell>
        </row>
        <row r="138">
          <cell r="A138">
            <v>3214001</v>
          </cell>
          <cell r="B138">
            <v>-425144</v>
          </cell>
          <cell r="C138">
            <v>-921842</v>
          </cell>
        </row>
        <row r="139">
          <cell r="A139">
            <v>3215001</v>
          </cell>
          <cell r="B139" t="str">
            <v xml:space="preserve">                  </v>
          </cell>
          <cell r="C139">
            <v>-1166000</v>
          </cell>
        </row>
        <row r="140">
          <cell r="A140">
            <v>3216001</v>
          </cell>
          <cell r="B140">
            <v>1459000</v>
          </cell>
          <cell r="C140">
            <v>-8440553</v>
          </cell>
        </row>
        <row r="141">
          <cell r="A141">
            <v>3226006</v>
          </cell>
          <cell r="B141" t="str">
            <v xml:space="preserve">                  </v>
          </cell>
        </row>
        <row r="142">
          <cell r="A142">
            <v>3227000</v>
          </cell>
          <cell r="B142" t="str">
            <v xml:space="preserve">                  </v>
          </cell>
        </row>
        <row r="143">
          <cell r="A143">
            <v>3227015</v>
          </cell>
          <cell r="B143" t="str">
            <v xml:space="preserve">                  </v>
          </cell>
        </row>
        <row r="144">
          <cell r="A144">
            <v>3227016</v>
          </cell>
          <cell r="B144">
            <v>30246225</v>
          </cell>
          <cell r="C144">
            <v>-107027986</v>
          </cell>
        </row>
        <row r="145">
          <cell r="A145">
            <v>3227031</v>
          </cell>
          <cell r="B145">
            <v>34273</v>
          </cell>
          <cell r="C145">
            <v>-1991854</v>
          </cell>
        </row>
        <row r="146">
          <cell r="A146">
            <v>3227053</v>
          </cell>
          <cell r="B146" t="str">
            <v xml:space="preserve">                  </v>
          </cell>
          <cell r="C146">
            <v>-4025000</v>
          </cell>
        </row>
        <row r="147">
          <cell r="A147">
            <v>3227056</v>
          </cell>
          <cell r="B147" t="str">
            <v xml:space="preserve">                  </v>
          </cell>
        </row>
        <row r="148">
          <cell r="A148">
            <v>3227107</v>
          </cell>
          <cell r="B148" t="str">
            <v xml:space="preserve">                  </v>
          </cell>
        </row>
        <row r="149">
          <cell r="A149">
            <v>3230001</v>
          </cell>
          <cell r="B149" t="str">
            <v xml:space="preserve">                  </v>
          </cell>
        </row>
        <row r="150">
          <cell r="A150">
            <v>3231001</v>
          </cell>
          <cell r="B150">
            <v>555048</v>
          </cell>
          <cell r="C150">
            <v>-7444952</v>
          </cell>
        </row>
        <row r="151">
          <cell r="A151">
            <v>3232001</v>
          </cell>
          <cell r="B151" t="str">
            <v xml:space="preserve">                  </v>
          </cell>
        </row>
        <row r="152">
          <cell r="A152">
            <v>3242000</v>
          </cell>
          <cell r="B152" t="str">
            <v xml:space="preserve">                  </v>
          </cell>
        </row>
        <row r="153">
          <cell r="A153">
            <v>3242002</v>
          </cell>
          <cell r="B153">
            <v>-23558036</v>
          </cell>
          <cell r="C153">
            <v>-17901563</v>
          </cell>
        </row>
        <row r="154">
          <cell r="A154">
            <v>3242003</v>
          </cell>
          <cell r="B154">
            <v>-111071902</v>
          </cell>
          <cell r="C154">
            <v>-185651123</v>
          </cell>
        </row>
        <row r="155">
          <cell r="A155">
            <v>3242004</v>
          </cell>
          <cell r="B155">
            <v>27125328</v>
          </cell>
          <cell r="C155">
            <v>45026891</v>
          </cell>
        </row>
        <row r="156">
          <cell r="A156">
            <v>3242005</v>
          </cell>
          <cell r="B156">
            <v>-4816526</v>
          </cell>
          <cell r="C156">
            <v>-59564149</v>
          </cell>
        </row>
        <row r="157">
          <cell r="A157">
            <v>3242006</v>
          </cell>
          <cell r="B157">
            <v>-127867583</v>
          </cell>
          <cell r="C157">
            <v>-127867583</v>
          </cell>
        </row>
        <row r="158">
          <cell r="A158">
            <v>3246011</v>
          </cell>
          <cell r="B158">
            <v>3142906</v>
          </cell>
          <cell r="C158">
            <v>-169390</v>
          </cell>
        </row>
        <row r="159">
          <cell r="A159">
            <v>3247012</v>
          </cell>
          <cell r="B159" t="str">
            <v xml:space="preserve">                  </v>
          </cell>
        </row>
        <row r="160">
          <cell r="A160">
            <v>3247014</v>
          </cell>
          <cell r="B160">
            <v>-14130276</v>
          </cell>
          <cell r="C160">
            <v>-16619217</v>
          </cell>
        </row>
        <row r="161">
          <cell r="A161">
            <v>3247015</v>
          </cell>
          <cell r="B161" t="str">
            <v xml:space="preserve">                  </v>
          </cell>
        </row>
        <row r="162">
          <cell r="A162">
            <v>3247016</v>
          </cell>
          <cell r="B162" t="str">
            <v xml:space="preserve">                  </v>
          </cell>
        </row>
        <row r="163">
          <cell r="A163">
            <v>3248001</v>
          </cell>
          <cell r="B163" t="str">
            <v xml:space="preserve">                  </v>
          </cell>
        </row>
        <row r="164">
          <cell r="A164" t="str">
            <v>3103C01</v>
          </cell>
          <cell r="B164" t="str">
            <v xml:space="preserve">                  </v>
          </cell>
        </row>
        <row r="165">
          <cell r="A165" t="str">
            <v>3103C02</v>
          </cell>
          <cell r="B165" t="str">
            <v xml:space="preserve">                  </v>
          </cell>
        </row>
        <row r="166">
          <cell r="A166" t="str">
            <v>3103C03</v>
          </cell>
          <cell r="B166" t="str">
            <v xml:space="preserve">                  </v>
          </cell>
        </row>
        <row r="167">
          <cell r="A167" t="str">
            <v>3103C04</v>
          </cell>
          <cell r="B167" t="str">
            <v xml:space="preserve">                  </v>
          </cell>
        </row>
        <row r="168">
          <cell r="A168" t="str">
            <v>3103W07</v>
          </cell>
          <cell r="B168">
            <v>594397</v>
          </cell>
          <cell r="C168">
            <v>-11019169</v>
          </cell>
        </row>
        <row r="169">
          <cell r="A169" t="str">
            <v>3103W71</v>
          </cell>
          <cell r="B169">
            <v>14969</v>
          </cell>
          <cell r="C169">
            <v>-107530</v>
          </cell>
        </row>
        <row r="170">
          <cell r="A170" t="str">
            <v>3103W99</v>
          </cell>
          <cell r="B170">
            <v>-364467</v>
          </cell>
          <cell r="C170">
            <v>-8430120</v>
          </cell>
        </row>
        <row r="171">
          <cell r="A171" t="str">
            <v>32250C1</v>
          </cell>
          <cell r="B171" t="str">
            <v xml:space="preserve">                  </v>
          </cell>
        </row>
        <row r="172">
          <cell r="A172" t="str">
            <v>32420K1</v>
          </cell>
          <cell r="B172">
            <v>127867583</v>
          </cell>
          <cell r="C172">
            <v>127867583</v>
          </cell>
        </row>
        <row r="173">
          <cell r="A173">
            <v>1900001</v>
          </cell>
          <cell r="B173" t="str">
            <v xml:space="preserve">                  </v>
          </cell>
        </row>
        <row r="174">
          <cell r="A174">
            <v>1900002</v>
          </cell>
          <cell r="B174" t="str">
            <v xml:space="preserve">                  </v>
          </cell>
        </row>
        <row r="175">
          <cell r="A175" t="str">
            <v>1723BAC</v>
          </cell>
          <cell r="B175">
            <v>-6997466</v>
          </cell>
        </row>
        <row r="176">
          <cell r="A176">
            <v>3501192</v>
          </cell>
          <cell r="B176" t="str">
            <v xml:space="preserve">                  </v>
          </cell>
          <cell r="C176">
            <v>-332790071</v>
          </cell>
        </row>
        <row r="177">
          <cell r="A177">
            <v>3605002</v>
          </cell>
          <cell r="B177" t="str">
            <v xml:space="preserve">                  </v>
          </cell>
        </row>
        <row r="178">
          <cell r="A178">
            <v>3901004</v>
          </cell>
          <cell r="B178" t="str">
            <v xml:space="preserve">                  </v>
          </cell>
          <cell r="C178">
            <v>-285135782</v>
          </cell>
        </row>
        <row r="179">
          <cell r="A179">
            <v>3901102</v>
          </cell>
          <cell r="B179" t="str">
            <v xml:space="preserve">                  </v>
          </cell>
        </row>
        <row r="180">
          <cell r="A180">
            <v>4051082</v>
          </cell>
          <cell r="B180">
            <v>-5230784</v>
          </cell>
          <cell r="C180">
            <v>-5681948</v>
          </cell>
        </row>
        <row r="181">
          <cell r="A181">
            <v>4051085</v>
          </cell>
          <cell r="B181" t="str">
            <v xml:space="preserve">                  </v>
          </cell>
          <cell r="C181">
            <v>166893</v>
          </cell>
        </row>
        <row r="182">
          <cell r="A182">
            <v>4051182</v>
          </cell>
          <cell r="B182">
            <v>-3055449</v>
          </cell>
          <cell r="C182">
            <v>-3055449</v>
          </cell>
        </row>
        <row r="183">
          <cell r="A183">
            <v>4051193</v>
          </cell>
          <cell r="B183">
            <v>-590953</v>
          </cell>
          <cell r="C183">
            <v>-4776594</v>
          </cell>
        </row>
        <row r="184">
          <cell r="A184">
            <v>4052093</v>
          </cell>
          <cell r="B184" t="str">
            <v xml:space="preserve">                  </v>
          </cell>
          <cell r="C184">
            <v>57072</v>
          </cell>
        </row>
        <row r="185">
          <cell r="A185">
            <v>4052173</v>
          </cell>
          <cell r="B185" t="str">
            <v xml:space="preserve">                  </v>
          </cell>
          <cell r="C185">
            <v>822626</v>
          </cell>
        </row>
        <row r="186">
          <cell r="A186">
            <v>4053182</v>
          </cell>
          <cell r="B186" t="str">
            <v xml:space="preserve">                  </v>
          </cell>
          <cell r="C186">
            <v>-32573996</v>
          </cell>
        </row>
        <row r="187">
          <cell r="A187">
            <v>4501082</v>
          </cell>
          <cell r="B187">
            <v>-97601</v>
          </cell>
          <cell r="C187">
            <v>3419575</v>
          </cell>
        </row>
        <row r="188">
          <cell r="A188">
            <v>4501085</v>
          </cell>
          <cell r="B188" t="str">
            <v xml:space="preserve">                  </v>
          </cell>
          <cell r="C188">
            <v>-551443</v>
          </cell>
        </row>
        <row r="189">
          <cell r="A189">
            <v>4501182</v>
          </cell>
          <cell r="B189">
            <v>3055449</v>
          </cell>
          <cell r="C189">
            <v>3055449</v>
          </cell>
        </row>
        <row r="190">
          <cell r="A190">
            <v>4501193</v>
          </cell>
          <cell r="B190">
            <v>590953</v>
          </cell>
          <cell r="C190">
            <v>4776594</v>
          </cell>
        </row>
        <row r="191">
          <cell r="A191">
            <v>4801005</v>
          </cell>
          <cell r="B191" t="str">
            <v xml:space="preserve">                  </v>
          </cell>
        </row>
        <row r="192">
          <cell r="A192">
            <v>4801093</v>
          </cell>
          <cell r="B192" t="str">
            <v xml:space="preserve">                  </v>
          </cell>
        </row>
        <row r="193">
          <cell r="A193">
            <v>4801104</v>
          </cell>
          <cell r="B193" t="str">
            <v xml:space="preserve">                  </v>
          </cell>
        </row>
        <row r="194">
          <cell r="A194">
            <v>4801105</v>
          </cell>
          <cell r="B194" t="str">
            <v xml:space="preserve">                  </v>
          </cell>
        </row>
        <row r="195">
          <cell r="A195">
            <v>4801107</v>
          </cell>
          <cell r="B195" t="str">
            <v xml:space="preserve">                  </v>
          </cell>
        </row>
        <row r="196">
          <cell r="A196">
            <v>4801114</v>
          </cell>
          <cell r="B196" t="str">
            <v xml:space="preserve">                  </v>
          </cell>
        </row>
        <row r="197">
          <cell r="A197">
            <v>4801117</v>
          </cell>
          <cell r="B197" t="str">
            <v xml:space="preserve">                  </v>
          </cell>
        </row>
        <row r="198">
          <cell r="A198">
            <v>4801122</v>
          </cell>
          <cell r="B198" t="str">
            <v xml:space="preserve">                  </v>
          </cell>
        </row>
        <row r="199">
          <cell r="A199">
            <v>4801127</v>
          </cell>
          <cell r="B199" t="str">
            <v xml:space="preserve">                  </v>
          </cell>
        </row>
        <row r="200">
          <cell r="A200">
            <v>4801142</v>
          </cell>
          <cell r="B200" t="str">
            <v xml:space="preserve">                  </v>
          </cell>
        </row>
        <row r="201">
          <cell r="A201">
            <v>4801149</v>
          </cell>
          <cell r="B201" t="str">
            <v xml:space="preserve">                  </v>
          </cell>
        </row>
        <row r="202">
          <cell r="A202">
            <v>4801155</v>
          </cell>
          <cell r="B202" t="str">
            <v xml:space="preserve">                  </v>
          </cell>
        </row>
        <row r="203">
          <cell r="A203">
            <v>4801173</v>
          </cell>
          <cell r="B203">
            <v>841</v>
          </cell>
          <cell r="C203">
            <v>841</v>
          </cell>
        </row>
        <row r="204">
          <cell r="A204">
            <v>4801182</v>
          </cell>
          <cell r="B204" t="str">
            <v xml:space="preserve">                  </v>
          </cell>
        </row>
        <row r="205">
          <cell r="A205">
            <v>4801193</v>
          </cell>
          <cell r="B205" t="str">
            <v xml:space="preserve">                  </v>
          </cell>
        </row>
        <row r="206">
          <cell r="A206">
            <v>4803082</v>
          </cell>
          <cell r="B206" t="str">
            <v xml:space="preserve">                  </v>
          </cell>
          <cell r="C206">
            <v>-37290529</v>
          </cell>
        </row>
        <row r="207">
          <cell r="A207">
            <v>4803155</v>
          </cell>
          <cell r="B207" t="str">
            <v xml:space="preserve">                  </v>
          </cell>
        </row>
        <row r="208">
          <cell r="A208">
            <v>4803193</v>
          </cell>
          <cell r="B208" t="str">
            <v xml:space="preserve">                  </v>
          </cell>
        </row>
        <row r="209">
          <cell r="A209">
            <v>4920182</v>
          </cell>
          <cell r="B209">
            <v>-32801707</v>
          </cell>
          <cell r="C209">
            <v>-56038600</v>
          </cell>
        </row>
        <row r="210">
          <cell r="A210">
            <v>4940182</v>
          </cell>
          <cell r="B210">
            <v>32801707</v>
          </cell>
          <cell r="C210">
            <v>56038600</v>
          </cell>
        </row>
        <row r="211">
          <cell r="A211">
            <v>4950093</v>
          </cell>
          <cell r="B211" t="str">
            <v xml:space="preserve">                  </v>
          </cell>
          <cell r="C211">
            <v>-2024389</v>
          </cell>
        </row>
        <row r="212">
          <cell r="A212">
            <v>4950193</v>
          </cell>
          <cell r="B212" t="str">
            <v xml:space="preserve">                  </v>
          </cell>
        </row>
        <row r="213">
          <cell r="A213" t="str">
            <v>4803A02</v>
          </cell>
          <cell r="B213">
            <v>1800573</v>
          </cell>
          <cell r="C213">
            <v>28778966</v>
          </cell>
        </row>
        <row r="214">
          <cell r="A214">
            <v>5001011</v>
          </cell>
          <cell r="B214" t="str">
            <v xml:space="preserve">                  </v>
          </cell>
          <cell r="C214">
            <v>-1087139310</v>
          </cell>
        </row>
        <row r="215">
          <cell r="A215">
            <v>5002010</v>
          </cell>
          <cell r="B215" t="str">
            <v xml:space="preserve">                  </v>
          </cell>
          <cell r="C215">
            <v>1087139310</v>
          </cell>
        </row>
        <row r="216">
          <cell r="A216">
            <v>5004008</v>
          </cell>
          <cell r="B216">
            <v>30389127</v>
          </cell>
          <cell r="C216">
            <v>222682324</v>
          </cell>
        </row>
        <row r="217">
          <cell r="A217">
            <v>5005001</v>
          </cell>
          <cell r="B217">
            <v>1777695</v>
          </cell>
          <cell r="C217">
            <v>9319187</v>
          </cell>
        </row>
        <row r="218">
          <cell r="A218">
            <v>5006006</v>
          </cell>
          <cell r="B218" t="str">
            <v xml:space="preserve">                  </v>
          </cell>
          <cell r="C218">
            <v>-6026</v>
          </cell>
        </row>
        <row r="219">
          <cell r="A219">
            <v>5009001</v>
          </cell>
          <cell r="B219">
            <v>2263872</v>
          </cell>
          <cell r="C219">
            <v>23802541</v>
          </cell>
        </row>
        <row r="220">
          <cell r="A220">
            <v>5015001</v>
          </cell>
          <cell r="B220" t="str">
            <v xml:space="preserve">                  </v>
          </cell>
          <cell r="C220">
            <v>-120694797</v>
          </cell>
        </row>
        <row r="221">
          <cell r="A221">
            <v>5017003</v>
          </cell>
          <cell r="B221" t="str">
            <v xml:space="preserve">                  </v>
          </cell>
          <cell r="C221">
            <v>120694797</v>
          </cell>
        </row>
        <row r="222">
          <cell r="A222">
            <v>5018001</v>
          </cell>
          <cell r="B222" t="str">
            <v xml:space="preserve">                  </v>
          </cell>
          <cell r="C222">
            <v>6712</v>
          </cell>
        </row>
        <row r="223">
          <cell r="A223">
            <v>5018002</v>
          </cell>
          <cell r="B223">
            <v>12674543</v>
          </cell>
          <cell r="C223">
            <v>215969679</v>
          </cell>
        </row>
        <row r="224">
          <cell r="A224">
            <v>5020002</v>
          </cell>
          <cell r="B224">
            <v>16328675</v>
          </cell>
          <cell r="C224">
            <v>103941569</v>
          </cell>
        </row>
        <row r="225">
          <cell r="A225">
            <v>5021004</v>
          </cell>
          <cell r="B225">
            <v>-629890887</v>
          </cell>
          <cell r="C225">
            <v>-5542566033</v>
          </cell>
        </row>
        <row r="226">
          <cell r="A226">
            <v>5023001</v>
          </cell>
          <cell r="B226">
            <v>-66689636</v>
          </cell>
          <cell r="C226">
            <v>-728188343</v>
          </cell>
        </row>
        <row r="227">
          <cell r="A227">
            <v>5027002</v>
          </cell>
          <cell r="B227" t="str">
            <v xml:space="preserve">                  </v>
          </cell>
          <cell r="C227">
            <v>2000000</v>
          </cell>
        </row>
        <row r="228">
          <cell r="A228">
            <v>5101001</v>
          </cell>
          <cell r="B228">
            <v>-340105015</v>
          </cell>
          <cell r="C228">
            <v>-2008544620</v>
          </cell>
        </row>
        <row r="229">
          <cell r="A229">
            <v>5101003</v>
          </cell>
          <cell r="B229">
            <v>-71659179</v>
          </cell>
          <cell r="C229">
            <v>-409818221</v>
          </cell>
        </row>
        <row r="230">
          <cell r="A230">
            <v>5101004</v>
          </cell>
          <cell r="B230">
            <v>-110172795</v>
          </cell>
          <cell r="C230">
            <v>-639042307</v>
          </cell>
        </row>
        <row r="231">
          <cell r="A231">
            <v>5101005</v>
          </cell>
          <cell r="B231">
            <v>-99041232</v>
          </cell>
          <cell r="C231">
            <v>-603146923</v>
          </cell>
        </row>
        <row r="232">
          <cell r="A232">
            <v>5104000</v>
          </cell>
          <cell r="B232">
            <v>7503281</v>
          </cell>
          <cell r="C232">
            <v>30910936</v>
          </cell>
        </row>
        <row r="233">
          <cell r="A233">
            <v>5104002</v>
          </cell>
          <cell r="B233" t="str">
            <v xml:space="preserve">                  </v>
          </cell>
          <cell r="C233">
            <v>-7712628</v>
          </cell>
        </row>
        <row r="234">
          <cell r="A234">
            <v>5104012</v>
          </cell>
          <cell r="B234">
            <v>888116</v>
          </cell>
          <cell r="C234">
            <v>64902902</v>
          </cell>
        </row>
        <row r="235">
          <cell r="A235">
            <v>5105001</v>
          </cell>
          <cell r="B235">
            <v>99034</v>
          </cell>
          <cell r="C235">
            <v>99034</v>
          </cell>
        </row>
        <row r="236">
          <cell r="A236">
            <v>5105002</v>
          </cell>
          <cell r="B236">
            <v>11710849</v>
          </cell>
          <cell r="C236">
            <v>12492929</v>
          </cell>
        </row>
        <row r="237">
          <cell r="A237">
            <v>5105003</v>
          </cell>
          <cell r="B237">
            <v>6890803</v>
          </cell>
          <cell r="C237">
            <v>36020388</v>
          </cell>
        </row>
        <row r="238">
          <cell r="A238">
            <v>5105012</v>
          </cell>
          <cell r="B238" t="str">
            <v xml:space="preserve">                  </v>
          </cell>
          <cell r="C238">
            <v>26945</v>
          </cell>
        </row>
        <row r="239">
          <cell r="A239">
            <v>5107001</v>
          </cell>
          <cell r="B239">
            <v>343280</v>
          </cell>
          <cell r="C239">
            <v>15352600</v>
          </cell>
        </row>
        <row r="240">
          <cell r="A240" t="str">
            <v>50041CN</v>
          </cell>
          <cell r="B240">
            <v>90799212</v>
          </cell>
          <cell r="C240">
            <v>1053293343</v>
          </cell>
        </row>
        <row r="241">
          <cell r="A241" t="str">
            <v>50051CN</v>
          </cell>
          <cell r="B241">
            <v>109056067</v>
          </cell>
          <cell r="C241">
            <v>588465372</v>
          </cell>
        </row>
        <row r="242">
          <cell r="A242" t="str">
            <v>50210K1</v>
          </cell>
          <cell r="B242" t="str">
            <v xml:space="preserve">                  </v>
          </cell>
        </row>
        <row r="243">
          <cell r="A243" t="str">
            <v>51062NE</v>
          </cell>
          <cell r="B243">
            <v>-693000</v>
          </cell>
          <cell r="C243">
            <v>-3271900</v>
          </cell>
        </row>
        <row r="244">
          <cell r="A244" t="str">
            <v>5107W07</v>
          </cell>
          <cell r="B244">
            <v>-2171195</v>
          </cell>
          <cell r="C244">
            <v>-10347566</v>
          </cell>
        </row>
        <row r="245">
          <cell r="A245" t="str">
            <v>5107W71</v>
          </cell>
          <cell r="B245">
            <v>-39657</v>
          </cell>
          <cell r="C245">
            <v>-419610</v>
          </cell>
        </row>
        <row r="246">
          <cell r="A246" t="str">
            <v>5107W99</v>
          </cell>
          <cell r="B246">
            <v>-297919</v>
          </cell>
          <cell r="C246">
            <v>-4557296</v>
          </cell>
        </row>
        <row r="247">
          <cell r="A247">
            <v>5796001</v>
          </cell>
          <cell r="B247">
            <v>26929008</v>
          </cell>
          <cell r="C247">
            <v>255403740</v>
          </cell>
        </row>
        <row r="248">
          <cell r="A248">
            <v>5797001</v>
          </cell>
          <cell r="B248">
            <v>-29704037</v>
          </cell>
          <cell r="C248">
            <v>-229851601</v>
          </cell>
        </row>
        <row r="249">
          <cell r="A249">
            <v>5201001</v>
          </cell>
          <cell r="B249">
            <v>45538557</v>
          </cell>
          <cell r="C249">
            <v>1007036760</v>
          </cell>
        </row>
        <row r="250">
          <cell r="A250">
            <v>5201004</v>
          </cell>
          <cell r="B250" t="str">
            <v xml:space="preserve">                  </v>
          </cell>
          <cell r="C250">
            <v>4195725</v>
          </cell>
        </row>
        <row r="251">
          <cell r="A251">
            <v>5211001</v>
          </cell>
          <cell r="B251">
            <v>113691</v>
          </cell>
          <cell r="C251">
            <v>1659516</v>
          </cell>
        </row>
        <row r="252">
          <cell r="A252">
            <v>5211002</v>
          </cell>
          <cell r="B252">
            <v>30201503</v>
          </cell>
          <cell r="C252">
            <v>313345316</v>
          </cell>
        </row>
        <row r="253">
          <cell r="A253">
            <v>5301004</v>
          </cell>
          <cell r="B253" t="str">
            <v xml:space="preserve">                  </v>
          </cell>
          <cell r="C253">
            <v>22273</v>
          </cell>
        </row>
        <row r="254">
          <cell r="A254">
            <v>5301006</v>
          </cell>
          <cell r="B254" t="str">
            <v xml:space="preserve">                  </v>
          </cell>
        </row>
        <row r="255">
          <cell r="A255">
            <v>5301007</v>
          </cell>
          <cell r="B255">
            <v>90108430</v>
          </cell>
          <cell r="C255">
            <v>201527610</v>
          </cell>
        </row>
        <row r="256">
          <cell r="A256">
            <v>5301011</v>
          </cell>
          <cell r="B256">
            <v>46707987</v>
          </cell>
          <cell r="C256">
            <v>491670991</v>
          </cell>
        </row>
        <row r="257">
          <cell r="A257">
            <v>5301012</v>
          </cell>
          <cell r="B257">
            <v>-15533841</v>
          </cell>
          <cell r="C257">
            <v>-61291310</v>
          </cell>
        </row>
        <row r="258">
          <cell r="A258">
            <v>5301013</v>
          </cell>
          <cell r="B258">
            <v>-17285884</v>
          </cell>
          <cell r="C258">
            <v>-191180699</v>
          </cell>
        </row>
        <row r="259">
          <cell r="A259">
            <v>5301018</v>
          </cell>
          <cell r="B259">
            <v>5348664</v>
          </cell>
          <cell r="C259">
            <v>6051324</v>
          </cell>
        </row>
        <row r="260">
          <cell r="A260">
            <v>5301020</v>
          </cell>
          <cell r="B260">
            <v>8675215</v>
          </cell>
          <cell r="C260">
            <v>80365972</v>
          </cell>
        </row>
        <row r="261">
          <cell r="A261">
            <v>5301021</v>
          </cell>
          <cell r="B261">
            <v>17271181</v>
          </cell>
          <cell r="C261">
            <v>712610187</v>
          </cell>
        </row>
        <row r="262">
          <cell r="A262">
            <v>5301022</v>
          </cell>
          <cell r="B262" t="str">
            <v xml:space="preserve">                  </v>
          </cell>
          <cell r="C262">
            <v>8111466</v>
          </cell>
        </row>
        <row r="263">
          <cell r="A263">
            <v>5301034</v>
          </cell>
          <cell r="B263">
            <v>16516263</v>
          </cell>
          <cell r="C263">
            <v>58336302</v>
          </cell>
        </row>
        <row r="264">
          <cell r="A264">
            <v>5301035</v>
          </cell>
          <cell r="B264">
            <v>25865451</v>
          </cell>
          <cell r="C264">
            <v>144572834</v>
          </cell>
        </row>
        <row r="265">
          <cell r="A265">
            <v>5301038</v>
          </cell>
          <cell r="B265">
            <v>1588116</v>
          </cell>
          <cell r="C265">
            <v>1588116</v>
          </cell>
        </row>
        <row r="266">
          <cell r="A266">
            <v>5301043</v>
          </cell>
          <cell r="B266">
            <v>7903100</v>
          </cell>
          <cell r="C266">
            <v>101374592</v>
          </cell>
        </row>
        <row r="267">
          <cell r="A267">
            <v>6015006</v>
          </cell>
          <cell r="B267">
            <v>9504373</v>
          </cell>
          <cell r="C267">
            <v>112923265</v>
          </cell>
        </row>
        <row r="268">
          <cell r="A268">
            <v>6401005</v>
          </cell>
          <cell r="B268">
            <v>14658181</v>
          </cell>
          <cell r="C268">
            <v>34868397</v>
          </cell>
        </row>
        <row r="269">
          <cell r="A269">
            <v>6409012</v>
          </cell>
          <cell r="B269">
            <v>8141770</v>
          </cell>
          <cell r="C269">
            <v>18588673</v>
          </cell>
        </row>
        <row r="270">
          <cell r="A270">
            <v>6409013</v>
          </cell>
          <cell r="B270">
            <v>43229452</v>
          </cell>
          <cell r="C270">
            <v>1558833531</v>
          </cell>
        </row>
        <row r="271">
          <cell r="A271">
            <v>6409017</v>
          </cell>
          <cell r="B271" t="str">
            <v xml:space="preserve">                  </v>
          </cell>
        </row>
        <row r="272">
          <cell r="A272">
            <v>6409018</v>
          </cell>
          <cell r="B272">
            <v>166744</v>
          </cell>
          <cell r="C272">
            <v>4595533</v>
          </cell>
        </row>
        <row r="273">
          <cell r="A273">
            <v>6922002</v>
          </cell>
          <cell r="B273">
            <v>1939083</v>
          </cell>
          <cell r="C273">
            <v>1939083</v>
          </cell>
        </row>
        <row r="274">
          <cell r="A274">
            <v>6922003</v>
          </cell>
          <cell r="B274">
            <v>29323594</v>
          </cell>
          <cell r="C274">
            <v>194445181</v>
          </cell>
        </row>
        <row r="275">
          <cell r="A275">
            <v>6922004</v>
          </cell>
          <cell r="B275">
            <v>5642439</v>
          </cell>
          <cell r="C275">
            <v>58003632</v>
          </cell>
        </row>
        <row r="276">
          <cell r="A276">
            <v>6922007</v>
          </cell>
          <cell r="B276" t="str">
            <v xml:space="preserve">                  </v>
          </cell>
          <cell r="C276">
            <v>241267</v>
          </cell>
        </row>
        <row r="277">
          <cell r="A277">
            <v>8005002</v>
          </cell>
          <cell r="B277">
            <v>318732</v>
          </cell>
          <cell r="C277">
            <v>-9693190</v>
          </cell>
        </row>
        <row r="278">
          <cell r="A278">
            <v>8012001</v>
          </cell>
          <cell r="B278" t="str">
            <v xml:space="preserve">                  </v>
          </cell>
        </row>
        <row r="279">
          <cell r="A279">
            <v>8013001</v>
          </cell>
          <cell r="B279" t="str">
            <v xml:space="preserve">                  </v>
          </cell>
          <cell r="C279">
            <v>-180000</v>
          </cell>
        </row>
        <row r="280">
          <cell r="A280">
            <v>8025003</v>
          </cell>
          <cell r="B280" t="str">
            <v xml:space="preserve">                  </v>
          </cell>
          <cell r="C280">
            <v>-41</v>
          </cell>
        </row>
        <row r="281">
          <cell r="A281">
            <v>8025004</v>
          </cell>
          <cell r="B281" t="str">
            <v xml:space="preserve">                  </v>
          </cell>
        </row>
        <row r="282">
          <cell r="A282">
            <v>8025009</v>
          </cell>
          <cell r="B282">
            <v>-230133</v>
          </cell>
          <cell r="C282">
            <v>-2406882</v>
          </cell>
        </row>
        <row r="283">
          <cell r="A283">
            <v>8055000</v>
          </cell>
          <cell r="B283" t="str">
            <v xml:space="preserve">                  </v>
          </cell>
          <cell r="C283">
            <v>-24081</v>
          </cell>
        </row>
        <row r="284">
          <cell r="A284">
            <v>8055001</v>
          </cell>
          <cell r="B284" t="str">
            <v xml:space="preserve">                  </v>
          </cell>
          <cell r="C284">
            <v>-2369521</v>
          </cell>
        </row>
        <row r="285">
          <cell r="A285">
            <v>8058001</v>
          </cell>
          <cell r="B285">
            <v>31997174</v>
          </cell>
          <cell r="C285">
            <v>31997174</v>
          </cell>
        </row>
        <row r="286">
          <cell r="A286">
            <v>8102001</v>
          </cell>
          <cell r="B286">
            <v>749135</v>
          </cell>
          <cell r="C286">
            <v>821119</v>
          </cell>
        </row>
        <row r="287">
          <cell r="A287">
            <v>8106004</v>
          </cell>
          <cell r="B287">
            <v>-6156453</v>
          </cell>
          <cell r="C287">
            <v>17102855</v>
          </cell>
        </row>
        <row r="288">
          <cell r="A288">
            <v>8106005</v>
          </cell>
          <cell r="B288">
            <v>44901</v>
          </cell>
          <cell r="C288">
            <v>246931</v>
          </cell>
        </row>
        <row r="289">
          <cell r="A289">
            <v>8109000</v>
          </cell>
          <cell r="B289" t="str">
            <v xml:space="preserve">                  </v>
          </cell>
          <cell r="C289">
            <v>115342</v>
          </cell>
        </row>
        <row r="290">
          <cell r="A290">
            <v>8109001</v>
          </cell>
          <cell r="B290" t="str">
            <v xml:space="preserve">                  </v>
          </cell>
          <cell r="C290">
            <v>219692</v>
          </cell>
        </row>
        <row r="291">
          <cell r="A291">
            <v>8109002</v>
          </cell>
          <cell r="B291">
            <v>122000</v>
          </cell>
          <cell r="C291">
            <v>3567033</v>
          </cell>
        </row>
        <row r="292">
          <cell r="A292">
            <v>8109003</v>
          </cell>
          <cell r="B292" t="str">
            <v xml:space="preserve">                  </v>
          </cell>
          <cell r="C292">
            <v>374248</v>
          </cell>
        </row>
        <row r="293">
          <cell r="A293">
            <v>8109014</v>
          </cell>
          <cell r="B293" t="str">
            <v xml:space="preserve">                  </v>
          </cell>
          <cell r="C293">
            <v>17</v>
          </cell>
        </row>
        <row r="294">
          <cell r="A294">
            <v>8109113</v>
          </cell>
          <cell r="B294" t="str">
            <v xml:space="preserve">                  </v>
          </cell>
        </row>
        <row r="295">
          <cell r="A295">
            <v>8109125</v>
          </cell>
          <cell r="B295">
            <v>493947</v>
          </cell>
          <cell r="C295">
            <v>787117</v>
          </cell>
        </row>
        <row r="296">
          <cell r="A296">
            <v>8109998</v>
          </cell>
          <cell r="B296" t="str">
            <v xml:space="preserve">                  </v>
          </cell>
        </row>
        <row r="297">
          <cell r="A297">
            <v>8114004</v>
          </cell>
          <cell r="B297" t="str">
            <v xml:space="preserve">                  </v>
          </cell>
          <cell r="C297">
            <v>-5476140</v>
          </cell>
        </row>
        <row r="298">
          <cell r="A298">
            <v>8114006</v>
          </cell>
          <cell r="B298">
            <v>-229948</v>
          </cell>
          <cell r="C298">
            <v>-25073200</v>
          </cell>
        </row>
        <row r="299">
          <cell r="A299">
            <v>8121006</v>
          </cell>
          <cell r="B299">
            <v>507428</v>
          </cell>
          <cell r="C299">
            <v>1776429</v>
          </cell>
        </row>
        <row r="300">
          <cell r="A300">
            <v>8123004</v>
          </cell>
          <cell r="B300">
            <v>550340</v>
          </cell>
          <cell r="C300">
            <v>6826930</v>
          </cell>
        </row>
        <row r="301">
          <cell r="A301">
            <v>8123005</v>
          </cell>
          <cell r="B301">
            <v>194719</v>
          </cell>
          <cell r="C301">
            <v>22364123</v>
          </cell>
        </row>
        <row r="302">
          <cell r="A302">
            <v>8130142</v>
          </cell>
          <cell r="B302">
            <v>-2878301</v>
          </cell>
          <cell r="C302">
            <v>16599764</v>
          </cell>
        </row>
        <row r="303">
          <cell r="A303">
            <v>8170001</v>
          </cell>
          <cell r="B303" t="str">
            <v xml:space="preserve">                  </v>
          </cell>
          <cell r="C303">
            <v>490368</v>
          </cell>
        </row>
        <row r="304">
          <cell r="A304">
            <v>8213193</v>
          </cell>
          <cell r="B304">
            <v>55456884</v>
          </cell>
          <cell r="C304">
            <v>382740794</v>
          </cell>
        </row>
        <row r="305">
          <cell r="A305">
            <v>8221182</v>
          </cell>
          <cell r="B305" t="str">
            <v xml:space="preserve">                  </v>
          </cell>
          <cell r="C305">
            <v>-7529280</v>
          </cell>
        </row>
        <row r="306">
          <cell r="A306">
            <v>8221193</v>
          </cell>
          <cell r="B306">
            <v>1058271</v>
          </cell>
          <cell r="C306">
            <v>2288346</v>
          </cell>
        </row>
        <row r="307">
          <cell r="A307">
            <v>8222093</v>
          </cell>
          <cell r="B307">
            <v>-172599510</v>
          </cell>
          <cell r="C307">
            <v>-108041926</v>
          </cell>
        </row>
        <row r="308">
          <cell r="A308">
            <v>8237193</v>
          </cell>
          <cell r="B308">
            <v>50117554</v>
          </cell>
          <cell r="C308">
            <v>297148017</v>
          </cell>
        </row>
        <row r="309">
          <cell r="A309">
            <v>8238193</v>
          </cell>
          <cell r="B309" t="str">
            <v xml:space="preserve">                  </v>
          </cell>
          <cell r="C309">
            <v>151810</v>
          </cell>
        </row>
        <row r="310">
          <cell r="A310">
            <v>8402101</v>
          </cell>
          <cell r="B310" t="str">
            <v xml:space="preserve">                  </v>
          </cell>
        </row>
        <row r="311">
          <cell r="A311">
            <v>8901001</v>
          </cell>
          <cell r="B311">
            <v>7276507</v>
          </cell>
          <cell r="C311">
            <v>7276507</v>
          </cell>
        </row>
        <row r="312">
          <cell r="A312">
            <v>8903001</v>
          </cell>
          <cell r="B312">
            <v>-568957</v>
          </cell>
          <cell r="C312">
            <v>-568957</v>
          </cell>
        </row>
        <row r="313">
          <cell r="A313" t="str">
            <v>80250K1</v>
          </cell>
          <cell r="B313" t="str">
            <v xml:space="preserve">                  </v>
          </cell>
        </row>
        <row r="314">
          <cell r="A314" t="str">
            <v>80250K2</v>
          </cell>
          <cell r="B314">
            <v>-39642522</v>
          </cell>
          <cell r="C314">
            <v>2908517</v>
          </cell>
        </row>
        <row r="315">
          <cell r="A315" t="str">
            <v>84021K1</v>
          </cell>
          <cell r="B315" t="str">
            <v xml:space="preserve">                  </v>
          </cell>
        </row>
        <row r="316">
          <cell r="A316" t="str">
            <v>84031K1</v>
          </cell>
          <cell r="B316" t="str">
            <v xml:space="preserve">                  </v>
          </cell>
        </row>
        <row r="317">
          <cell r="A317">
            <v>9001001</v>
          </cell>
          <cell r="B317">
            <v>31410442</v>
          </cell>
          <cell r="C317">
            <v>367343547</v>
          </cell>
        </row>
        <row r="318">
          <cell r="A318">
            <v>9002001</v>
          </cell>
          <cell r="B318">
            <v>1512115</v>
          </cell>
          <cell r="C318">
            <v>16664651</v>
          </cell>
        </row>
        <row r="319">
          <cell r="A319">
            <v>9002007</v>
          </cell>
          <cell r="B319">
            <v>727375</v>
          </cell>
          <cell r="C319">
            <v>39145500</v>
          </cell>
        </row>
        <row r="320">
          <cell r="A320">
            <v>9002008</v>
          </cell>
          <cell r="B320">
            <v>2649669</v>
          </cell>
          <cell r="C320">
            <v>27413843</v>
          </cell>
        </row>
        <row r="321">
          <cell r="A321">
            <v>9002009</v>
          </cell>
          <cell r="B321">
            <v>11431106</v>
          </cell>
          <cell r="C321">
            <v>134606529</v>
          </cell>
        </row>
        <row r="322">
          <cell r="A322">
            <v>9002011</v>
          </cell>
          <cell r="B322">
            <v>2775617</v>
          </cell>
          <cell r="C322">
            <v>49143198</v>
          </cell>
        </row>
        <row r="323">
          <cell r="A323">
            <v>9011001</v>
          </cell>
          <cell r="B323">
            <v>1168869</v>
          </cell>
          <cell r="C323">
            <v>33249707</v>
          </cell>
        </row>
        <row r="324">
          <cell r="A324">
            <v>9011007</v>
          </cell>
          <cell r="B324">
            <v>319142</v>
          </cell>
          <cell r="C324">
            <v>1086750</v>
          </cell>
        </row>
        <row r="325">
          <cell r="A325">
            <v>9011012</v>
          </cell>
          <cell r="B325">
            <v>389945</v>
          </cell>
          <cell r="C325">
            <v>2709240</v>
          </cell>
        </row>
        <row r="326">
          <cell r="A326">
            <v>9011016</v>
          </cell>
          <cell r="B326">
            <v>1716400</v>
          </cell>
          <cell r="C326">
            <v>1716400</v>
          </cell>
        </row>
        <row r="327">
          <cell r="A327">
            <v>9011024</v>
          </cell>
          <cell r="B327">
            <v>7445506</v>
          </cell>
          <cell r="C327">
            <v>65951056</v>
          </cell>
        </row>
        <row r="328">
          <cell r="A328">
            <v>9011025</v>
          </cell>
          <cell r="B328" t="str">
            <v xml:space="preserve">                  </v>
          </cell>
          <cell r="C328">
            <v>2403000</v>
          </cell>
        </row>
        <row r="329">
          <cell r="A329">
            <v>9011026</v>
          </cell>
          <cell r="B329">
            <v>3002400</v>
          </cell>
          <cell r="C329">
            <v>30577063</v>
          </cell>
        </row>
        <row r="330">
          <cell r="A330">
            <v>9011027</v>
          </cell>
          <cell r="B330" t="str">
            <v xml:space="preserve">                  </v>
          </cell>
          <cell r="C330">
            <v>111395055</v>
          </cell>
        </row>
        <row r="331">
          <cell r="A331">
            <v>9011035</v>
          </cell>
          <cell r="B331">
            <v>386625</v>
          </cell>
          <cell r="C331">
            <v>7277377</v>
          </cell>
        </row>
        <row r="332">
          <cell r="A332">
            <v>9011036</v>
          </cell>
          <cell r="B332">
            <v>2676715</v>
          </cell>
          <cell r="C332">
            <v>15898002</v>
          </cell>
        </row>
        <row r="333">
          <cell r="A333">
            <v>9013001</v>
          </cell>
          <cell r="B333">
            <v>2107487</v>
          </cell>
          <cell r="C333">
            <v>7952115</v>
          </cell>
        </row>
        <row r="334">
          <cell r="A334">
            <v>9013003</v>
          </cell>
          <cell r="B334">
            <v>1598782</v>
          </cell>
          <cell r="C334">
            <v>17478652</v>
          </cell>
        </row>
        <row r="335">
          <cell r="A335">
            <v>9014001</v>
          </cell>
          <cell r="B335">
            <v>13570237</v>
          </cell>
          <cell r="C335">
            <v>176826936</v>
          </cell>
        </row>
        <row r="336">
          <cell r="A336">
            <v>9017002</v>
          </cell>
          <cell r="B336" t="str">
            <v xml:space="preserve">                  </v>
          </cell>
        </row>
        <row r="337">
          <cell r="A337">
            <v>9018001</v>
          </cell>
          <cell r="B337" t="str">
            <v xml:space="preserve">                  </v>
          </cell>
          <cell r="C337">
            <v>1651725</v>
          </cell>
        </row>
        <row r="338">
          <cell r="A338">
            <v>9020002</v>
          </cell>
          <cell r="B338" t="str">
            <v xml:space="preserve">                  </v>
          </cell>
        </row>
        <row r="339">
          <cell r="A339">
            <v>9022001</v>
          </cell>
          <cell r="B339">
            <v>1525128</v>
          </cell>
          <cell r="C339">
            <v>8881218</v>
          </cell>
        </row>
        <row r="340">
          <cell r="A340">
            <v>9022009</v>
          </cell>
          <cell r="B340">
            <v>2888391</v>
          </cell>
          <cell r="C340">
            <v>13852372</v>
          </cell>
        </row>
        <row r="341">
          <cell r="A341">
            <v>9022010</v>
          </cell>
          <cell r="B341">
            <v>1135356</v>
          </cell>
          <cell r="C341">
            <v>5474218</v>
          </cell>
        </row>
        <row r="342">
          <cell r="A342">
            <v>9023001</v>
          </cell>
          <cell r="B342">
            <v>-8129891</v>
          </cell>
        </row>
        <row r="343">
          <cell r="A343">
            <v>9024001</v>
          </cell>
          <cell r="B343">
            <v>11694</v>
          </cell>
          <cell r="C343">
            <v>1892748</v>
          </cell>
        </row>
        <row r="344">
          <cell r="A344">
            <v>9024002</v>
          </cell>
          <cell r="B344">
            <v>279756</v>
          </cell>
          <cell r="C344">
            <v>567506</v>
          </cell>
        </row>
        <row r="345">
          <cell r="A345">
            <v>9025001</v>
          </cell>
          <cell r="B345" t="str">
            <v xml:space="preserve">                  </v>
          </cell>
          <cell r="C345">
            <v>6682</v>
          </cell>
        </row>
        <row r="346">
          <cell r="A346">
            <v>9101001</v>
          </cell>
          <cell r="B346">
            <v>2118779</v>
          </cell>
          <cell r="C346">
            <v>8780955</v>
          </cell>
        </row>
        <row r="347">
          <cell r="A347">
            <v>9101002</v>
          </cell>
          <cell r="B347">
            <v>215726</v>
          </cell>
          <cell r="C347">
            <v>3012225</v>
          </cell>
        </row>
        <row r="348">
          <cell r="A348">
            <v>9102001</v>
          </cell>
          <cell r="B348" t="str">
            <v xml:space="preserve">                  </v>
          </cell>
          <cell r="C348">
            <v>55950</v>
          </cell>
        </row>
        <row r="349">
          <cell r="A349">
            <v>9106005</v>
          </cell>
          <cell r="B349">
            <v>-21939</v>
          </cell>
        </row>
        <row r="350">
          <cell r="A350">
            <v>9106011</v>
          </cell>
          <cell r="B350" t="str">
            <v xml:space="preserve">                  </v>
          </cell>
          <cell r="C350">
            <v>1124592</v>
          </cell>
        </row>
        <row r="351">
          <cell r="A351">
            <v>9110001</v>
          </cell>
          <cell r="B351">
            <v>61638</v>
          </cell>
          <cell r="C351">
            <v>411191</v>
          </cell>
        </row>
        <row r="352">
          <cell r="A352">
            <v>9110004</v>
          </cell>
          <cell r="B352">
            <v>3587</v>
          </cell>
          <cell r="C352">
            <v>159411</v>
          </cell>
        </row>
        <row r="353">
          <cell r="A353">
            <v>9111001</v>
          </cell>
          <cell r="B353" t="str">
            <v xml:space="preserve">                  </v>
          </cell>
          <cell r="C353">
            <v>205167</v>
          </cell>
        </row>
        <row r="354">
          <cell r="A354">
            <v>9113005</v>
          </cell>
          <cell r="B354">
            <v>368359</v>
          </cell>
          <cell r="C354">
            <v>4524288</v>
          </cell>
        </row>
        <row r="355">
          <cell r="A355">
            <v>9113006</v>
          </cell>
          <cell r="B355">
            <v>84664</v>
          </cell>
          <cell r="C355">
            <v>1080314</v>
          </cell>
        </row>
        <row r="356">
          <cell r="A356">
            <v>9114006</v>
          </cell>
          <cell r="B356" t="str">
            <v xml:space="preserve">                  </v>
          </cell>
        </row>
        <row r="357">
          <cell r="A357">
            <v>9114009</v>
          </cell>
          <cell r="B357">
            <v>361708</v>
          </cell>
          <cell r="C357">
            <v>460708</v>
          </cell>
        </row>
        <row r="358">
          <cell r="A358">
            <v>9114015</v>
          </cell>
          <cell r="B358">
            <v>277457</v>
          </cell>
          <cell r="C358">
            <v>1410892</v>
          </cell>
        </row>
        <row r="359">
          <cell r="A359">
            <v>9117001</v>
          </cell>
          <cell r="B359">
            <v>7372103</v>
          </cell>
          <cell r="C359">
            <v>73832696</v>
          </cell>
        </row>
        <row r="360">
          <cell r="A360">
            <v>9117002</v>
          </cell>
          <cell r="B360" t="str">
            <v xml:space="preserve">                  </v>
          </cell>
          <cell r="C360">
            <v>143938</v>
          </cell>
        </row>
        <row r="361">
          <cell r="A361">
            <v>9117003</v>
          </cell>
          <cell r="B361">
            <v>162525</v>
          </cell>
          <cell r="C361">
            <v>1139448</v>
          </cell>
        </row>
        <row r="362">
          <cell r="A362">
            <v>9118032</v>
          </cell>
          <cell r="B362" t="str">
            <v xml:space="preserve">                  </v>
          </cell>
          <cell r="C362">
            <v>3500074</v>
          </cell>
        </row>
        <row r="363">
          <cell r="A363">
            <v>9119001</v>
          </cell>
          <cell r="B363">
            <v>5675641</v>
          </cell>
          <cell r="C363">
            <v>49488349</v>
          </cell>
        </row>
        <row r="364">
          <cell r="A364">
            <v>9121001</v>
          </cell>
          <cell r="B364">
            <v>486623</v>
          </cell>
          <cell r="C364">
            <v>2257237</v>
          </cell>
        </row>
        <row r="365">
          <cell r="A365">
            <v>9124001</v>
          </cell>
          <cell r="B365" t="str">
            <v xml:space="preserve">                  </v>
          </cell>
          <cell r="C365">
            <v>47</v>
          </cell>
        </row>
        <row r="366">
          <cell r="A366">
            <v>9127001</v>
          </cell>
          <cell r="B366">
            <v>165100</v>
          </cell>
          <cell r="C366">
            <v>1086820</v>
          </cell>
        </row>
        <row r="367">
          <cell r="A367">
            <v>9127002</v>
          </cell>
          <cell r="B367">
            <v>528600</v>
          </cell>
          <cell r="C367">
            <v>24236498</v>
          </cell>
        </row>
        <row r="368">
          <cell r="A368">
            <v>9127003</v>
          </cell>
          <cell r="B368" t="str">
            <v xml:space="preserve">                  </v>
          </cell>
          <cell r="C368">
            <v>13760086</v>
          </cell>
        </row>
        <row r="369">
          <cell r="A369">
            <v>9129001</v>
          </cell>
          <cell r="B369">
            <v>1130000</v>
          </cell>
          <cell r="C369">
            <v>5410000</v>
          </cell>
        </row>
        <row r="370">
          <cell r="A370">
            <v>9129003</v>
          </cell>
          <cell r="B370" t="str">
            <v xml:space="preserve">                  </v>
          </cell>
        </row>
        <row r="371">
          <cell r="A371">
            <v>9130001</v>
          </cell>
          <cell r="B371">
            <v>663395</v>
          </cell>
          <cell r="C371">
            <v>21078567</v>
          </cell>
        </row>
        <row r="372">
          <cell r="A372">
            <v>9130002</v>
          </cell>
          <cell r="B372" t="str">
            <v xml:space="preserve">                  </v>
          </cell>
          <cell r="C372">
            <v>754400</v>
          </cell>
        </row>
        <row r="373">
          <cell r="A373">
            <v>9131001</v>
          </cell>
          <cell r="B373" t="str">
            <v xml:space="preserve">                  </v>
          </cell>
          <cell r="C373">
            <v>1062595</v>
          </cell>
        </row>
        <row r="374">
          <cell r="A374">
            <v>9131002</v>
          </cell>
          <cell r="B374">
            <v>12654</v>
          </cell>
          <cell r="C374">
            <v>3823422</v>
          </cell>
        </row>
        <row r="375">
          <cell r="A375">
            <v>9133001</v>
          </cell>
          <cell r="B375">
            <v>725233</v>
          </cell>
          <cell r="C375">
            <v>3918433</v>
          </cell>
        </row>
        <row r="376">
          <cell r="A376">
            <v>9133003</v>
          </cell>
          <cell r="B376">
            <v>108240</v>
          </cell>
          <cell r="C376">
            <v>1099982</v>
          </cell>
        </row>
        <row r="377">
          <cell r="A377">
            <v>9134002</v>
          </cell>
          <cell r="B377">
            <v>1129475</v>
          </cell>
          <cell r="C377">
            <v>6585470</v>
          </cell>
        </row>
        <row r="378">
          <cell r="A378">
            <v>9137001</v>
          </cell>
          <cell r="B378">
            <v>5570002</v>
          </cell>
          <cell r="C378">
            <v>10153639</v>
          </cell>
        </row>
        <row r="379">
          <cell r="A379">
            <v>9140001</v>
          </cell>
          <cell r="B379" t="str">
            <v xml:space="preserve">                  </v>
          </cell>
          <cell r="C379">
            <v>45600</v>
          </cell>
        </row>
        <row r="380">
          <cell r="A380">
            <v>9141001</v>
          </cell>
          <cell r="B380">
            <v>2028977</v>
          </cell>
          <cell r="C380">
            <v>13168669</v>
          </cell>
        </row>
        <row r="381">
          <cell r="A381">
            <v>9143001</v>
          </cell>
          <cell r="B381">
            <v>6787480</v>
          </cell>
          <cell r="C381">
            <v>104563183</v>
          </cell>
        </row>
        <row r="382">
          <cell r="A382">
            <v>9143011</v>
          </cell>
          <cell r="B382" t="str">
            <v xml:space="preserve">                  </v>
          </cell>
        </row>
        <row r="383">
          <cell r="A383">
            <v>9145031</v>
          </cell>
          <cell r="B383">
            <v>2064798</v>
          </cell>
          <cell r="C383">
            <v>15385812</v>
          </cell>
        </row>
        <row r="384">
          <cell r="A384">
            <v>9145032</v>
          </cell>
          <cell r="B384">
            <v>116054</v>
          </cell>
          <cell r="C384">
            <v>760139</v>
          </cell>
        </row>
        <row r="385">
          <cell r="A385">
            <v>9145033</v>
          </cell>
          <cell r="B385">
            <v>3490500</v>
          </cell>
          <cell r="C385">
            <v>3490500</v>
          </cell>
        </row>
        <row r="386">
          <cell r="A386">
            <v>9145035</v>
          </cell>
          <cell r="B386">
            <v>1536995</v>
          </cell>
          <cell r="C386">
            <v>8026629</v>
          </cell>
        </row>
        <row r="387">
          <cell r="A387">
            <v>9148030</v>
          </cell>
          <cell r="B387" t="str">
            <v xml:space="preserve">                  </v>
          </cell>
        </row>
        <row r="388">
          <cell r="A388">
            <v>9148138</v>
          </cell>
          <cell r="B388" t="str">
            <v xml:space="preserve">                  </v>
          </cell>
          <cell r="C388">
            <v>-572829</v>
          </cell>
        </row>
        <row r="389">
          <cell r="A389">
            <v>9148142</v>
          </cell>
          <cell r="B389" t="str">
            <v xml:space="preserve">                  </v>
          </cell>
          <cell r="C389">
            <v>3569947</v>
          </cell>
        </row>
        <row r="390">
          <cell r="A390">
            <v>9148145</v>
          </cell>
          <cell r="B390" t="str">
            <v xml:space="preserve">                  </v>
          </cell>
          <cell r="C390">
            <v>2322961</v>
          </cell>
        </row>
        <row r="391">
          <cell r="A391">
            <v>9148150</v>
          </cell>
          <cell r="B391">
            <v>319906</v>
          </cell>
          <cell r="C391">
            <v>4437571</v>
          </cell>
        </row>
        <row r="392">
          <cell r="A392">
            <v>9148152</v>
          </cell>
          <cell r="B392" t="str">
            <v xml:space="preserve">                  </v>
          </cell>
        </row>
        <row r="393">
          <cell r="A393">
            <v>9148154</v>
          </cell>
          <cell r="B393">
            <v>2685681</v>
          </cell>
          <cell r="C393">
            <v>37057263</v>
          </cell>
        </row>
        <row r="394">
          <cell r="A394">
            <v>9148158</v>
          </cell>
          <cell r="B394" t="str">
            <v xml:space="preserve">                  </v>
          </cell>
        </row>
        <row r="395">
          <cell r="A395">
            <v>9148161</v>
          </cell>
          <cell r="B395" t="str">
            <v xml:space="preserve">                  </v>
          </cell>
        </row>
        <row r="396">
          <cell r="A396">
            <v>9148174</v>
          </cell>
          <cell r="B396" t="str">
            <v xml:space="preserve">                  </v>
          </cell>
        </row>
        <row r="397">
          <cell r="A397">
            <v>9148175</v>
          </cell>
          <cell r="B397" t="str">
            <v xml:space="preserve">                  </v>
          </cell>
        </row>
        <row r="398">
          <cell r="A398">
            <v>9148176</v>
          </cell>
          <cell r="B398" t="str">
            <v xml:space="preserve">                  </v>
          </cell>
        </row>
        <row r="399">
          <cell r="A399">
            <v>9148178</v>
          </cell>
          <cell r="B399" t="str">
            <v xml:space="preserve">                  </v>
          </cell>
        </row>
        <row r="400">
          <cell r="A400">
            <v>9148179</v>
          </cell>
          <cell r="B400" t="str">
            <v xml:space="preserve">                  </v>
          </cell>
        </row>
        <row r="401">
          <cell r="A401">
            <v>9148187</v>
          </cell>
          <cell r="B401" t="str">
            <v xml:space="preserve">                  </v>
          </cell>
        </row>
        <row r="402">
          <cell r="A402">
            <v>9148190</v>
          </cell>
          <cell r="B402" t="str">
            <v xml:space="preserve">                  </v>
          </cell>
        </row>
        <row r="403">
          <cell r="A403">
            <v>9148192</v>
          </cell>
          <cell r="B403" t="str">
            <v xml:space="preserve">                  </v>
          </cell>
        </row>
        <row r="404">
          <cell r="A404">
            <v>9148195</v>
          </cell>
          <cell r="B404" t="str">
            <v xml:space="preserve">                  </v>
          </cell>
        </row>
        <row r="405">
          <cell r="A405">
            <v>9148196</v>
          </cell>
          <cell r="B405" t="str">
            <v xml:space="preserve">                  </v>
          </cell>
        </row>
        <row r="406">
          <cell r="A406">
            <v>9148198</v>
          </cell>
          <cell r="B406" t="str">
            <v xml:space="preserve">                  </v>
          </cell>
          <cell r="C406">
            <v>30251034</v>
          </cell>
        </row>
        <row r="407">
          <cell r="A407">
            <v>9148201</v>
          </cell>
          <cell r="B407" t="str">
            <v xml:space="preserve">                  </v>
          </cell>
        </row>
        <row r="408">
          <cell r="A408">
            <v>9148202</v>
          </cell>
          <cell r="B408" t="str">
            <v xml:space="preserve">                  </v>
          </cell>
        </row>
        <row r="409">
          <cell r="A409">
            <v>9148205</v>
          </cell>
          <cell r="B409" t="str">
            <v xml:space="preserve">                  </v>
          </cell>
        </row>
        <row r="410">
          <cell r="A410">
            <v>9148207</v>
          </cell>
          <cell r="B410" t="str">
            <v xml:space="preserve">                  </v>
          </cell>
        </row>
        <row r="411">
          <cell r="A411">
            <v>9148208</v>
          </cell>
          <cell r="B411">
            <v>-974432</v>
          </cell>
          <cell r="C411">
            <v>244127</v>
          </cell>
        </row>
        <row r="412">
          <cell r="A412">
            <v>9208001</v>
          </cell>
          <cell r="B412">
            <v>828359</v>
          </cell>
          <cell r="C412">
            <v>5734101</v>
          </cell>
        </row>
        <row r="413">
          <cell r="A413">
            <v>9214002</v>
          </cell>
          <cell r="B413">
            <v>2123786</v>
          </cell>
          <cell r="C413">
            <v>27845315</v>
          </cell>
        </row>
        <row r="414">
          <cell r="A414">
            <v>9214003</v>
          </cell>
          <cell r="B414">
            <v>940853</v>
          </cell>
          <cell r="C414">
            <v>12829838</v>
          </cell>
        </row>
        <row r="415">
          <cell r="A415">
            <v>9214004</v>
          </cell>
          <cell r="B415" t="str">
            <v xml:space="preserve">                  </v>
          </cell>
        </row>
        <row r="416">
          <cell r="A416">
            <v>9214005</v>
          </cell>
          <cell r="B416" t="str">
            <v xml:space="preserve">                  </v>
          </cell>
          <cell r="C416">
            <v>431672</v>
          </cell>
        </row>
        <row r="417">
          <cell r="A417">
            <v>9214006</v>
          </cell>
          <cell r="B417">
            <v>25142</v>
          </cell>
          <cell r="C417">
            <v>2760198</v>
          </cell>
        </row>
        <row r="418">
          <cell r="A418">
            <v>9214007</v>
          </cell>
          <cell r="B418" t="str">
            <v xml:space="preserve">                  </v>
          </cell>
          <cell r="C418">
            <v>-162100</v>
          </cell>
        </row>
        <row r="419">
          <cell r="A419">
            <v>9214009</v>
          </cell>
          <cell r="B419" t="str">
            <v xml:space="preserve">                  </v>
          </cell>
        </row>
        <row r="420">
          <cell r="A420">
            <v>9220001</v>
          </cell>
          <cell r="B420">
            <v>4245053</v>
          </cell>
          <cell r="C420">
            <v>28014884</v>
          </cell>
        </row>
        <row r="421">
          <cell r="A421">
            <v>9221001</v>
          </cell>
          <cell r="B421">
            <v>2347947</v>
          </cell>
          <cell r="C421">
            <v>18467384</v>
          </cell>
        </row>
        <row r="422">
          <cell r="A422">
            <v>9221002</v>
          </cell>
          <cell r="B422">
            <v>92887</v>
          </cell>
          <cell r="C422">
            <v>251198</v>
          </cell>
        </row>
        <row r="423">
          <cell r="A423">
            <v>9223001</v>
          </cell>
          <cell r="B423" t="str">
            <v xml:space="preserve">                  </v>
          </cell>
        </row>
        <row r="424">
          <cell r="A424">
            <v>9224001</v>
          </cell>
          <cell r="B424">
            <v>-203530</v>
          </cell>
          <cell r="C424">
            <v>14244748</v>
          </cell>
        </row>
        <row r="425">
          <cell r="A425">
            <v>9224002</v>
          </cell>
          <cell r="B425" t="str">
            <v xml:space="preserve">                  </v>
          </cell>
          <cell r="C425">
            <v>259430</v>
          </cell>
        </row>
        <row r="426">
          <cell r="A426">
            <v>9224003</v>
          </cell>
          <cell r="B426">
            <v>4030000</v>
          </cell>
          <cell r="C426">
            <v>26652712</v>
          </cell>
        </row>
        <row r="427">
          <cell r="A427">
            <v>9224017</v>
          </cell>
          <cell r="B427">
            <v>11264787</v>
          </cell>
          <cell r="C427">
            <v>111966232</v>
          </cell>
        </row>
        <row r="428">
          <cell r="A428">
            <v>9313003</v>
          </cell>
          <cell r="B428">
            <v>437364</v>
          </cell>
          <cell r="C428">
            <v>5738655</v>
          </cell>
        </row>
        <row r="429">
          <cell r="A429">
            <v>9313013</v>
          </cell>
          <cell r="B429" t="str">
            <v xml:space="preserve">                  </v>
          </cell>
          <cell r="C429">
            <v>127825</v>
          </cell>
        </row>
        <row r="430">
          <cell r="A430">
            <v>9313014</v>
          </cell>
          <cell r="B430" t="str">
            <v xml:space="preserve">                  </v>
          </cell>
          <cell r="C430">
            <v>295453</v>
          </cell>
        </row>
        <row r="431">
          <cell r="A431">
            <v>9313021</v>
          </cell>
          <cell r="B431">
            <v>28235</v>
          </cell>
          <cell r="C431">
            <v>968696</v>
          </cell>
        </row>
        <row r="432">
          <cell r="A432">
            <v>9313022</v>
          </cell>
          <cell r="B432">
            <v>2981991</v>
          </cell>
          <cell r="C432">
            <v>7030669</v>
          </cell>
        </row>
        <row r="433">
          <cell r="A433">
            <v>9401004</v>
          </cell>
          <cell r="B433">
            <v>2652830</v>
          </cell>
          <cell r="C433">
            <v>35615687</v>
          </cell>
        </row>
        <row r="434">
          <cell r="A434">
            <v>9401005</v>
          </cell>
          <cell r="B434">
            <v>149854</v>
          </cell>
          <cell r="C434">
            <v>2093548</v>
          </cell>
        </row>
        <row r="435">
          <cell r="A435">
            <v>9401006</v>
          </cell>
          <cell r="B435">
            <v>207768</v>
          </cell>
          <cell r="C435">
            <v>2710572</v>
          </cell>
        </row>
        <row r="436">
          <cell r="A436">
            <v>9401013</v>
          </cell>
          <cell r="B436">
            <v>442608</v>
          </cell>
          <cell r="C436">
            <v>5378011</v>
          </cell>
        </row>
        <row r="437">
          <cell r="A437">
            <v>9451005</v>
          </cell>
          <cell r="B437">
            <v>235567</v>
          </cell>
          <cell r="C437">
            <v>1383924</v>
          </cell>
        </row>
        <row r="438">
          <cell r="A438">
            <v>9501003</v>
          </cell>
          <cell r="B438">
            <v>3878452</v>
          </cell>
          <cell r="C438">
            <v>5424425</v>
          </cell>
        </row>
        <row r="439">
          <cell r="A439">
            <v>9502407</v>
          </cell>
          <cell r="B439" t="str">
            <v xml:space="preserve">                  </v>
          </cell>
          <cell r="C439">
            <v>7</v>
          </cell>
        </row>
        <row r="440">
          <cell r="A440">
            <v>9602007</v>
          </cell>
          <cell r="B440">
            <v>1982521</v>
          </cell>
          <cell r="C440">
            <v>21555492</v>
          </cell>
        </row>
        <row r="441">
          <cell r="A441">
            <v>9604017</v>
          </cell>
          <cell r="B441">
            <v>19091873</v>
          </cell>
          <cell r="C441">
            <v>197048735</v>
          </cell>
        </row>
        <row r="442">
          <cell r="A442">
            <v>9604020</v>
          </cell>
          <cell r="B442">
            <v>-19832556</v>
          </cell>
          <cell r="C442">
            <v>-191896238</v>
          </cell>
        </row>
        <row r="443">
          <cell r="A443">
            <v>9604023</v>
          </cell>
          <cell r="B443">
            <v>1321628</v>
          </cell>
          <cell r="C443">
            <v>3395792</v>
          </cell>
        </row>
        <row r="444">
          <cell r="A444">
            <v>9604024</v>
          </cell>
          <cell r="B444">
            <v>-9935000</v>
          </cell>
          <cell r="C444">
            <v>-91610000</v>
          </cell>
        </row>
        <row r="445">
          <cell r="A445">
            <v>9604025</v>
          </cell>
          <cell r="B445" t="str">
            <v xml:space="preserve">                  </v>
          </cell>
          <cell r="C445">
            <v>1177200</v>
          </cell>
        </row>
        <row r="446">
          <cell r="A446">
            <v>9604026</v>
          </cell>
          <cell r="B446">
            <v>282492</v>
          </cell>
          <cell r="C446">
            <v>605912</v>
          </cell>
        </row>
        <row r="447">
          <cell r="A447">
            <v>9604027</v>
          </cell>
          <cell r="B447">
            <v>40511992</v>
          </cell>
          <cell r="C447">
            <v>104098850</v>
          </cell>
        </row>
        <row r="448">
          <cell r="A448">
            <v>9604029</v>
          </cell>
          <cell r="B448">
            <v>-2621937</v>
          </cell>
          <cell r="C448">
            <v>-7378237</v>
          </cell>
        </row>
        <row r="449">
          <cell r="A449">
            <v>9604033</v>
          </cell>
          <cell r="B449" t="str">
            <v xml:space="preserve">                  </v>
          </cell>
          <cell r="C449">
            <v>-1177200</v>
          </cell>
        </row>
        <row r="450">
          <cell r="A450">
            <v>9604036</v>
          </cell>
          <cell r="B450">
            <v>17657154</v>
          </cell>
          <cell r="C450">
            <v>180277401</v>
          </cell>
        </row>
        <row r="451">
          <cell r="A451">
            <v>9604037</v>
          </cell>
          <cell r="B451">
            <v>-17655324</v>
          </cell>
          <cell r="C451">
            <v>-178922174</v>
          </cell>
        </row>
        <row r="452">
          <cell r="A452">
            <v>9604038</v>
          </cell>
          <cell r="B452">
            <v>-1321628</v>
          </cell>
          <cell r="C452">
            <v>-7220738</v>
          </cell>
        </row>
        <row r="453">
          <cell r="A453">
            <v>9604039</v>
          </cell>
          <cell r="B453" t="str">
            <v xml:space="preserve">                  </v>
          </cell>
        </row>
        <row r="454">
          <cell r="A454">
            <v>7112001</v>
          </cell>
          <cell r="B454">
            <v>1563997</v>
          </cell>
          <cell r="C454">
            <v>14585983</v>
          </cell>
        </row>
        <row r="455">
          <cell r="A455">
            <v>7121001</v>
          </cell>
          <cell r="B455">
            <v>42102228</v>
          </cell>
          <cell r="C455">
            <v>234081460</v>
          </cell>
        </row>
        <row r="456">
          <cell r="A456">
            <v>7122001</v>
          </cell>
          <cell r="B456">
            <v>12735054</v>
          </cell>
          <cell r="C456">
            <v>20449312</v>
          </cell>
        </row>
        <row r="457">
          <cell r="A457">
            <v>7131011</v>
          </cell>
          <cell r="B457">
            <v>11442079</v>
          </cell>
          <cell r="C457">
            <v>53601758</v>
          </cell>
        </row>
        <row r="458">
          <cell r="A458">
            <v>7161001</v>
          </cell>
          <cell r="B458">
            <v>49505489</v>
          </cell>
          <cell r="C458">
            <v>263806204</v>
          </cell>
        </row>
        <row r="459">
          <cell r="A459">
            <v>7166001</v>
          </cell>
          <cell r="B459">
            <v>3365597</v>
          </cell>
          <cell r="C459">
            <v>3528101</v>
          </cell>
        </row>
        <row r="460">
          <cell r="A460">
            <v>7167001</v>
          </cell>
          <cell r="B460">
            <v>1877595</v>
          </cell>
          <cell r="C460">
            <v>12708453</v>
          </cell>
        </row>
        <row r="461">
          <cell r="A461">
            <v>7215101</v>
          </cell>
          <cell r="B461">
            <v>13865800</v>
          </cell>
          <cell r="C461">
            <v>82177590</v>
          </cell>
        </row>
        <row r="462">
          <cell r="A462">
            <v>7301001</v>
          </cell>
          <cell r="B462">
            <v>35083572</v>
          </cell>
          <cell r="C462">
            <v>196132772</v>
          </cell>
        </row>
        <row r="463">
          <cell r="A463">
            <v>7302005</v>
          </cell>
          <cell r="B463">
            <v>3482386</v>
          </cell>
          <cell r="C463">
            <v>22618617</v>
          </cell>
        </row>
        <row r="464">
          <cell r="A464">
            <v>7309001</v>
          </cell>
          <cell r="B464">
            <v>2486117</v>
          </cell>
          <cell r="C464">
            <v>17021047</v>
          </cell>
        </row>
        <row r="465">
          <cell r="A465">
            <v>7311002</v>
          </cell>
          <cell r="B465">
            <v>2940185</v>
          </cell>
          <cell r="C465">
            <v>14619685</v>
          </cell>
        </row>
        <row r="466">
          <cell r="A466">
            <v>7406002</v>
          </cell>
          <cell r="B466" t="str">
            <v xml:space="preserve">                  </v>
          </cell>
          <cell r="C466">
            <v>4855</v>
          </cell>
        </row>
        <row r="467">
          <cell r="A467">
            <v>7611002</v>
          </cell>
          <cell r="B467" t="str">
            <v xml:space="preserve">                  </v>
          </cell>
          <cell r="C467">
            <v>5014753</v>
          </cell>
        </row>
        <row r="468">
          <cell r="A468">
            <v>7616002</v>
          </cell>
          <cell r="B468">
            <v>190570</v>
          </cell>
        </row>
        <row r="469">
          <cell r="A469">
            <v>7904002</v>
          </cell>
          <cell r="B469">
            <v>1878535</v>
          </cell>
          <cell r="C469">
            <v>2583088</v>
          </cell>
        </row>
        <row r="470">
          <cell r="A470">
            <v>7925001</v>
          </cell>
          <cell r="B470">
            <v>3920944</v>
          </cell>
          <cell r="C470">
            <v>24164145</v>
          </cell>
        </row>
        <row r="471">
          <cell r="A471">
            <v>9001001</v>
          </cell>
          <cell r="B471">
            <v>-31410442</v>
          </cell>
          <cell r="C471">
            <v>-182405526</v>
          </cell>
        </row>
        <row r="472">
          <cell r="A472">
            <v>9002001</v>
          </cell>
          <cell r="B472">
            <v>-1512115</v>
          </cell>
          <cell r="C472">
            <v>-8302898</v>
          </cell>
        </row>
        <row r="473">
          <cell r="A473">
            <v>9002007</v>
          </cell>
          <cell r="B473">
            <v>-727375</v>
          </cell>
          <cell r="C473">
            <v>-20505659</v>
          </cell>
        </row>
        <row r="474">
          <cell r="A474">
            <v>9002008</v>
          </cell>
          <cell r="B474">
            <v>-2649669</v>
          </cell>
          <cell r="C474">
            <v>-12945762</v>
          </cell>
        </row>
        <row r="475">
          <cell r="A475">
            <v>9002009</v>
          </cell>
          <cell r="B475">
            <v>-11431106</v>
          </cell>
          <cell r="C475">
            <v>-63749402</v>
          </cell>
        </row>
        <row r="476">
          <cell r="A476">
            <v>9002011</v>
          </cell>
          <cell r="B476">
            <v>-2775617</v>
          </cell>
          <cell r="C476">
            <v>-28732624</v>
          </cell>
        </row>
        <row r="477">
          <cell r="A477">
            <v>9011001</v>
          </cell>
          <cell r="B477">
            <v>-1168869</v>
          </cell>
          <cell r="C477">
            <v>-20664122</v>
          </cell>
        </row>
        <row r="478">
          <cell r="A478">
            <v>9011007</v>
          </cell>
          <cell r="B478">
            <v>-319142</v>
          </cell>
          <cell r="C478">
            <v>-1086750</v>
          </cell>
        </row>
        <row r="479">
          <cell r="A479">
            <v>9011012</v>
          </cell>
          <cell r="B479">
            <v>-389945</v>
          </cell>
          <cell r="C479">
            <v>-2709240</v>
          </cell>
        </row>
        <row r="480">
          <cell r="A480">
            <v>9011016</v>
          </cell>
          <cell r="B480">
            <v>-1716400</v>
          </cell>
          <cell r="C480">
            <v>-1716400</v>
          </cell>
        </row>
        <row r="481">
          <cell r="A481">
            <v>9011024</v>
          </cell>
          <cell r="B481">
            <v>-7445506</v>
          </cell>
          <cell r="C481">
            <v>-37835309</v>
          </cell>
        </row>
        <row r="482">
          <cell r="A482">
            <v>9011025</v>
          </cell>
          <cell r="B482" t="str">
            <v xml:space="preserve">                  </v>
          </cell>
          <cell r="C482">
            <v>-2403000</v>
          </cell>
        </row>
        <row r="483">
          <cell r="A483">
            <v>9011026</v>
          </cell>
          <cell r="B483">
            <v>-3002400</v>
          </cell>
          <cell r="C483">
            <v>-17301163</v>
          </cell>
        </row>
        <row r="484">
          <cell r="A484">
            <v>9011027</v>
          </cell>
          <cell r="B484" t="str">
            <v xml:space="preserve">                  </v>
          </cell>
          <cell r="C484">
            <v>-5014753</v>
          </cell>
        </row>
        <row r="485">
          <cell r="A485">
            <v>9011035</v>
          </cell>
          <cell r="B485">
            <v>-1260625</v>
          </cell>
          <cell r="C485">
            <v>1211257</v>
          </cell>
        </row>
        <row r="486">
          <cell r="A486">
            <v>9011036</v>
          </cell>
          <cell r="B486">
            <v>-3732297</v>
          </cell>
          <cell r="C486">
            <v>-7204169</v>
          </cell>
        </row>
        <row r="487">
          <cell r="A487">
            <v>9013001</v>
          </cell>
          <cell r="B487">
            <v>-2107487</v>
          </cell>
          <cell r="C487">
            <v>-7730228</v>
          </cell>
        </row>
        <row r="488">
          <cell r="A488">
            <v>9013003</v>
          </cell>
          <cell r="B488">
            <v>-1598782</v>
          </cell>
          <cell r="C488">
            <v>-10100251</v>
          </cell>
        </row>
        <row r="489">
          <cell r="A489">
            <v>9014001</v>
          </cell>
          <cell r="B489">
            <v>-13570237</v>
          </cell>
          <cell r="C489">
            <v>-92679981</v>
          </cell>
        </row>
        <row r="490">
          <cell r="A490">
            <v>9017002</v>
          </cell>
          <cell r="B490" t="str">
            <v xml:space="preserve">                  </v>
          </cell>
          <cell r="C490">
            <v>293170</v>
          </cell>
        </row>
        <row r="491">
          <cell r="A491">
            <v>9018001</v>
          </cell>
          <cell r="B491" t="str">
            <v xml:space="preserve">                  </v>
          </cell>
          <cell r="C491">
            <v>400000</v>
          </cell>
        </row>
        <row r="492">
          <cell r="A492">
            <v>9022001</v>
          </cell>
          <cell r="B492">
            <v>-1525128</v>
          </cell>
          <cell r="C492">
            <v>-5079451</v>
          </cell>
        </row>
        <row r="493">
          <cell r="A493">
            <v>9022009</v>
          </cell>
          <cell r="B493">
            <v>-2888391</v>
          </cell>
          <cell r="C493">
            <v>-9766342</v>
          </cell>
        </row>
        <row r="494">
          <cell r="A494">
            <v>9022010</v>
          </cell>
          <cell r="B494">
            <v>-1135356</v>
          </cell>
          <cell r="C494">
            <v>-4448508</v>
          </cell>
        </row>
        <row r="495">
          <cell r="A495">
            <v>9023001</v>
          </cell>
          <cell r="B495">
            <v>8129891</v>
          </cell>
        </row>
        <row r="496">
          <cell r="A496">
            <v>9024001</v>
          </cell>
          <cell r="B496">
            <v>-11694</v>
          </cell>
          <cell r="C496">
            <v>-392952</v>
          </cell>
        </row>
        <row r="497">
          <cell r="A497">
            <v>9024002</v>
          </cell>
          <cell r="B497">
            <v>-279756</v>
          </cell>
          <cell r="C497">
            <v>-567506</v>
          </cell>
        </row>
        <row r="498">
          <cell r="A498">
            <v>9101001</v>
          </cell>
          <cell r="B498">
            <v>-2118779</v>
          </cell>
          <cell r="C498">
            <v>-4816106</v>
          </cell>
        </row>
        <row r="499">
          <cell r="A499">
            <v>9101002</v>
          </cell>
          <cell r="B499">
            <v>-215726</v>
          </cell>
          <cell r="C499">
            <v>-1666778</v>
          </cell>
        </row>
        <row r="500">
          <cell r="A500">
            <v>9102001</v>
          </cell>
          <cell r="B500" t="str">
            <v xml:space="preserve">                  </v>
          </cell>
          <cell r="C500">
            <v>-55950</v>
          </cell>
        </row>
        <row r="501">
          <cell r="A501">
            <v>9106005</v>
          </cell>
          <cell r="B501">
            <v>21939</v>
          </cell>
        </row>
        <row r="502">
          <cell r="A502">
            <v>9106011</v>
          </cell>
          <cell r="B502" t="str">
            <v xml:space="preserve">                  </v>
          </cell>
          <cell r="C502">
            <v>-234694</v>
          </cell>
        </row>
        <row r="503">
          <cell r="A503">
            <v>9110001</v>
          </cell>
          <cell r="B503">
            <v>-61638</v>
          </cell>
          <cell r="C503">
            <v>-195482</v>
          </cell>
        </row>
        <row r="504">
          <cell r="A504">
            <v>9110004</v>
          </cell>
          <cell r="B504">
            <v>-3587</v>
          </cell>
          <cell r="C504">
            <v>-159411</v>
          </cell>
        </row>
        <row r="505">
          <cell r="A505">
            <v>9111001</v>
          </cell>
          <cell r="B505" t="str">
            <v xml:space="preserve">                  </v>
          </cell>
          <cell r="C505">
            <v>-10750</v>
          </cell>
        </row>
        <row r="506">
          <cell r="A506">
            <v>9113005</v>
          </cell>
          <cell r="B506">
            <v>-368359</v>
          </cell>
          <cell r="C506">
            <v>-2336494</v>
          </cell>
        </row>
        <row r="507">
          <cell r="A507">
            <v>9113006</v>
          </cell>
          <cell r="B507">
            <v>-84664</v>
          </cell>
          <cell r="C507">
            <v>-550195</v>
          </cell>
        </row>
        <row r="508">
          <cell r="A508">
            <v>9114009</v>
          </cell>
          <cell r="B508">
            <v>-361708</v>
          </cell>
          <cell r="C508">
            <v>-460708</v>
          </cell>
        </row>
        <row r="509">
          <cell r="A509">
            <v>9114015</v>
          </cell>
          <cell r="B509">
            <v>-277457</v>
          </cell>
          <cell r="C509">
            <v>-913568</v>
          </cell>
        </row>
        <row r="510">
          <cell r="A510">
            <v>9117001</v>
          </cell>
          <cell r="B510">
            <v>-7372103</v>
          </cell>
          <cell r="C510">
            <v>-35090577</v>
          </cell>
        </row>
        <row r="511">
          <cell r="A511">
            <v>9117002</v>
          </cell>
          <cell r="B511" t="str">
            <v xml:space="preserve">                  </v>
          </cell>
          <cell r="C511">
            <v>-143938</v>
          </cell>
        </row>
        <row r="512">
          <cell r="A512">
            <v>9117003</v>
          </cell>
          <cell r="B512">
            <v>-162525</v>
          </cell>
          <cell r="C512">
            <v>-1139448</v>
          </cell>
        </row>
        <row r="513">
          <cell r="A513">
            <v>9118032</v>
          </cell>
          <cell r="B513" t="str">
            <v xml:space="preserve">                  </v>
          </cell>
          <cell r="C513">
            <v>-3165109</v>
          </cell>
        </row>
        <row r="514">
          <cell r="A514">
            <v>9119001</v>
          </cell>
          <cell r="B514">
            <v>-3785850</v>
          </cell>
          <cell r="C514">
            <v>-24942128</v>
          </cell>
        </row>
        <row r="515">
          <cell r="A515">
            <v>9121001</v>
          </cell>
          <cell r="B515">
            <v>-486623</v>
          </cell>
          <cell r="C515">
            <v>-1990154</v>
          </cell>
        </row>
        <row r="516">
          <cell r="A516">
            <v>9127001</v>
          </cell>
          <cell r="B516">
            <v>-165100</v>
          </cell>
          <cell r="C516">
            <v>-286820</v>
          </cell>
        </row>
        <row r="517">
          <cell r="A517">
            <v>9127002</v>
          </cell>
          <cell r="B517">
            <v>-528600</v>
          </cell>
          <cell r="C517">
            <v>-10473001</v>
          </cell>
        </row>
        <row r="518">
          <cell r="A518">
            <v>9127003</v>
          </cell>
          <cell r="B518" t="str">
            <v xml:space="preserve">                  </v>
          </cell>
          <cell r="C518">
            <v>-12039870</v>
          </cell>
        </row>
        <row r="519">
          <cell r="A519">
            <v>9129001</v>
          </cell>
          <cell r="B519">
            <v>-1130000</v>
          </cell>
          <cell r="C519">
            <v>-3805000</v>
          </cell>
        </row>
        <row r="520">
          <cell r="A520">
            <v>9129003</v>
          </cell>
          <cell r="B520" t="str">
            <v xml:space="preserve">                  </v>
          </cell>
          <cell r="C520">
            <v>900000</v>
          </cell>
        </row>
        <row r="521">
          <cell r="A521">
            <v>9130001</v>
          </cell>
          <cell r="B521">
            <v>-663395</v>
          </cell>
          <cell r="C521">
            <v>-13964575</v>
          </cell>
        </row>
        <row r="522">
          <cell r="A522">
            <v>9131001</v>
          </cell>
          <cell r="B522" t="str">
            <v xml:space="preserve">                  </v>
          </cell>
          <cell r="C522">
            <v>1317205</v>
          </cell>
        </row>
        <row r="523">
          <cell r="A523">
            <v>9131002</v>
          </cell>
          <cell r="B523">
            <v>-12654</v>
          </cell>
          <cell r="C523">
            <v>-1645174</v>
          </cell>
        </row>
        <row r="524">
          <cell r="A524">
            <v>9133001</v>
          </cell>
          <cell r="B524">
            <v>-725233</v>
          </cell>
          <cell r="C524">
            <v>-1808610</v>
          </cell>
        </row>
        <row r="525">
          <cell r="A525">
            <v>9133003</v>
          </cell>
          <cell r="B525">
            <v>-108240</v>
          </cell>
          <cell r="C525">
            <v>-1099982</v>
          </cell>
        </row>
        <row r="526">
          <cell r="A526">
            <v>9134002</v>
          </cell>
          <cell r="B526">
            <v>-1129475</v>
          </cell>
          <cell r="C526">
            <v>-3897781</v>
          </cell>
        </row>
        <row r="527">
          <cell r="A527">
            <v>9137001</v>
          </cell>
          <cell r="B527">
            <v>-5570002</v>
          </cell>
          <cell r="C527">
            <v>-8774594</v>
          </cell>
        </row>
        <row r="528">
          <cell r="A528">
            <v>9140001</v>
          </cell>
          <cell r="B528" t="str">
            <v xml:space="preserve">                  </v>
          </cell>
          <cell r="C528">
            <v>-45600</v>
          </cell>
        </row>
        <row r="529">
          <cell r="A529">
            <v>9141001</v>
          </cell>
          <cell r="B529">
            <v>-2028977</v>
          </cell>
          <cell r="C529">
            <v>-7431422</v>
          </cell>
        </row>
        <row r="530">
          <cell r="A530">
            <v>9143001</v>
          </cell>
          <cell r="B530">
            <v>-6787480</v>
          </cell>
          <cell r="C530">
            <v>-54302617</v>
          </cell>
        </row>
        <row r="531">
          <cell r="A531">
            <v>9145031</v>
          </cell>
          <cell r="B531">
            <v>-2064798</v>
          </cell>
          <cell r="C531">
            <v>-8078831</v>
          </cell>
        </row>
        <row r="532">
          <cell r="A532">
            <v>9145032</v>
          </cell>
          <cell r="B532">
            <v>-116055</v>
          </cell>
          <cell r="C532">
            <v>-522648</v>
          </cell>
        </row>
        <row r="533">
          <cell r="A533">
            <v>9145033</v>
          </cell>
          <cell r="B533">
            <v>-3490500</v>
          </cell>
          <cell r="C533">
            <v>-3490500</v>
          </cell>
        </row>
        <row r="534">
          <cell r="A534">
            <v>9145035</v>
          </cell>
          <cell r="B534">
            <v>-1536995</v>
          </cell>
          <cell r="C534">
            <v>-6352417</v>
          </cell>
        </row>
        <row r="535">
          <cell r="A535">
            <v>9148138</v>
          </cell>
          <cell r="B535" t="str">
            <v xml:space="preserve">                  </v>
          </cell>
          <cell r="C535">
            <v>572829</v>
          </cell>
        </row>
        <row r="536">
          <cell r="A536">
            <v>9148142</v>
          </cell>
          <cell r="B536" t="str">
            <v xml:space="preserve">                  </v>
          </cell>
          <cell r="C536">
            <v>-1108597</v>
          </cell>
        </row>
        <row r="537">
          <cell r="A537">
            <v>9148145</v>
          </cell>
          <cell r="B537" t="str">
            <v xml:space="preserve">                  </v>
          </cell>
          <cell r="C537">
            <v>-499096</v>
          </cell>
        </row>
        <row r="538">
          <cell r="A538">
            <v>9148150</v>
          </cell>
          <cell r="B538">
            <v>-319906</v>
          </cell>
          <cell r="C538">
            <v>-1882439</v>
          </cell>
        </row>
        <row r="539">
          <cell r="A539">
            <v>9148152</v>
          </cell>
          <cell r="B539" t="str">
            <v xml:space="preserve">                  </v>
          </cell>
        </row>
        <row r="540">
          <cell r="A540">
            <v>9148154</v>
          </cell>
          <cell r="B540">
            <v>-2685681</v>
          </cell>
          <cell r="C540">
            <v>-10002635</v>
          </cell>
        </row>
        <row r="541">
          <cell r="A541">
            <v>9148158</v>
          </cell>
          <cell r="B541" t="str">
            <v xml:space="preserve">                  </v>
          </cell>
        </row>
        <row r="542">
          <cell r="A542">
            <v>9148161</v>
          </cell>
          <cell r="B542" t="str">
            <v xml:space="preserve">                  </v>
          </cell>
        </row>
        <row r="543">
          <cell r="A543">
            <v>9148174</v>
          </cell>
          <cell r="B543" t="str">
            <v xml:space="preserve">                  </v>
          </cell>
        </row>
        <row r="544">
          <cell r="A544">
            <v>9148175</v>
          </cell>
          <cell r="B544" t="str">
            <v xml:space="preserve">                  </v>
          </cell>
        </row>
        <row r="545">
          <cell r="A545">
            <v>9148176</v>
          </cell>
          <cell r="B545" t="str">
            <v xml:space="preserve">                  </v>
          </cell>
        </row>
        <row r="546">
          <cell r="A546">
            <v>9148178</v>
          </cell>
          <cell r="B546" t="str">
            <v xml:space="preserve">                  </v>
          </cell>
        </row>
        <row r="547">
          <cell r="A547">
            <v>9148179</v>
          </cell>
          <cell r="B547" t="str">
            <v xml:space="preserve">                  </v>
          </cell>
        </row>
        <row r="548">
          <cell r="A548">
            <v>9148187</v>
          </cell>
          <cell r="B548" t="str">
            <v xml:space="preserve">                  </v>
          </cell>
        </row>
        <row r="549">
          <cell r="A549">
            <v>9148190</v>
          </cell>
          <cell r="B549" t="str">
            <v xml:space="preserve">                  </v>
          </cell>
        </row>
        <row r="550">
          <cell r="A550">
            <v>9148192</v>
          </cell>
          <cell r="B550" t="str">
            <v xml:space="preserve">                  </v>
          </cell>
        </row>
        <row r="551">
          <cell r="A551">
            <v>9148195</v>
          </cell>
          <cell r="B551" t="str">
            <v xml:space="preserve">                  </v>
          </cell>
        </row>
        <row r="552">
          <cell r="A552">
            <v>9148196</v>
          </cell>
          <cell r="B552" t="str">
            <v xml:space="preserve">                  </v>
          </cell>
        </row>
        <row r="553">
          <cell r="A553">
            <v>9148198</v>
          </cell>
          <cell r="B553" t="str">
            <v xml:space="preserve">                  </v>
          </cell>
          <cell r="C553">
            <v>-9237652</v>
          </cell>
        </row>
        <row r="554">
          <cell r="A554">
            <v>9148201</v>
          </cell>
          <cell r="B554" t="str">
            <v xml:space="preserve">                  </v>
          </cell>
        </row>
        <row r="555">
          <cell r="A555">
            <v>9148202</v>
          </cell>
          <cell r="B555" t="str">
            <v xml:space="preserve">                  </v>
          </cell>
        </row>
        <row r="556">
          <cell r="A556">
            <v>9148205</v>
          </cell>
          <cell r="B556" t="str">
            <v xml:space="preserve">                  </v>
          </cell>
        </row>
        <row r="557">
          <cell r="A557">
            <v>9148207</v>
          </cell>
          <cell r="B557" t="str">
            <v xml:space="preserve">                  </v>
          </cell>
        </row>
        <row r="558">
          <cell r="A558">
            <v>9148208</v>
          </cell>
          <cell r="B558">
            <v>-915359</v>
          </cell>
          <cell r="C558">
            <v>-2133918</v>
          </cell>
        </row>
        <row r="559">
          <cell r="A559">
            <v>9208001</v>
          </cell>
          <cell r="B559">
            <v>-828359</v>
          </cell>
          <cell r="C559">
            <v>-3587317</v>
          </cell>
        </row>
        <row r="560">
          <cell r="A560">
            <v>9214002</v>
          </cell>
          <cell r="B560">
            <v>-2123786</v>
          </cell>
          <cell r="C560">
            <v>-18016766</v>
          </cell>
        </row>
        <row r="561">
          <cell r="A561">
            <v>9214003</v>
          </cell>
          <cell r="B561">
            <v>-940853</v>
          </cell>
          <cell r="C561">
            <v>-1446581</v>
          </cell>
        </row>
        <row r="562">
          <cell r="A562">
            <v>9214005</v>
          </cell>
          <cell r="B562" t="str">
            <v xml:space="preserve">                  </v>
          </cell>
          <cell r="C562">
            <v>1270328</v>
          </cell>
        </row>
        <row r="563">
          <cell r="A563">
            <v>9214006</v>
          </cell>
          <cell r="B563">
            <v>-25142</v>
          </cell>
          <cell r="C563">
            <v>-1018789</v>
          </cell>
        </row>
        <row r="564">
          <cell r="A564">
            <v>9214009</v>
          </cell>
          <cell r="B564" t="str">
            <v xml:space="preserve">                  </v>
          </cell>
        </row>
        <row r="565">
          <cell r="A565">
            <v>9220001</v>
          </cell>
          <cell r="B565">
            <v>-4245053</v>
          </cell>
          <cell r="C565">
            <v>-15015257</v>
          </cell>
        </row>
        <row r="566">
          <cell r="A566">
            <v>9221001</v>
          </cell>
          <cell r="B566">
            <v>-2347947</v>
          </cell>
          <cell r="C566">
            <v>-7831559</v>
          </cell>
        </row>
        <row r="567">
          <cell r="A567">
            <v>9221002</v>
          </cell>
          <cell r="B567">
            <v>-92887</v>
          </cell>
          <cell r="C567">
            <v>-251198</v>
          </cell>
        </row>
        <row r="568">
          <cell r="A568">
            <v>9224001</v>
          </cell>
          <cell r="B568">
            <v>203530</v>
          </cell>
          <cell r="C568">
            <v>-7063108</v>
          </cell>
        </row>
        <row r="569">
          <cell r="A569">
            <v>9224002</v>
          </cell>
          <cell r="B569" t="str">
            <v xml:space="preserve">                  </v>
          </cell>
          <cell r="C569">
            <v>-36900</v>
          </cell>
        </row>
        <row r="570">
          <cell r="A570">
            <v>9224003</v>
          </cell>
          <cell r="B570">
            <v>-4030000</v>
          </cell>
          <cell r="C570">
            <v>-13473855</v>
          </cell>
        </row>
        <row r="571">
          <cell r="A571">
            <v>9224017</v>
          </cell>
          <cell r="B571">
            <v>-11264788</v>
          </cell>
          <cell r="C571">
            <v>-51948696</v>
          </cell>
        </row>
        <row r="572">
          <cell r="A572">
            <v>9313003</v>
          </cell>
          <cell r="B572">
            <v>-437364</v>
          </cell>
          <cell r="C572">
            <v>-5361123</v>
          </cell>
        </row>
        <row r="573">
          <cell r="A573">
            <v>9313013</v>
          </cell>
          <cell r="B573" t="str">
            <v xml:space="preserve">                  </v>
          </cell>
          <cell r="C573">
            <v>-75457</v>
          </cell>
        </row>
        <row r="574">
          <cell r="A574">
            <v>9313021</v>
          </cell>
          <cell r="B574">
            <v>-28235</v>
          </cell>
          <cell r="C574">
            <v>-903984</v>
          </cell>
        </row>
        <row r="575">
          <cell r="A575">
            <v>9313022</v>
          </cell>
          <cell r="B575">
            <v>-2981991</v>
          </cell>
          <cell r="C575">
            <v>-5210220</v>
          </cell>
        </row>
        <row r="576">
          <cell r="A576">
            <v>9401004</v>
          </cell>
          <cell r="B576">
            <v>-2652831</v>
          </cell>
          <cell r="C576">
            <v>-17144302</v>
          </cell>
        </row>
        <row r="577">
          <cell r="A577">
            <v>9401005</v>
          </cell>
          <cell r="B577">
            <v>-149854</v>
          </cell>
          <cell r="C577">
            <v>-773673</v>
          </cell>
        </row>
        <row r="578">
          <cell r="A578">
            <v>9401006</v>
          </cell>
          <cell r="B578">
            <v>-207768</v>
          </cell>
          <cell r="C578">
            <v>-1322517</v>
          </cell>
        </row>
        <row r="579">
          <cell r="A579">
            <v>9401013</v>
          </cell>
          <cell r="B579">
            <v>-442608</v>
          </cell>
          <cell r="C579">
            <v>-2680210</v>
          </cell>
        </row>
        <row r="580">
          <cell r="A580">
            <v>9451005</v>
          </cell>
          <cell r="B580">
            <v>-235567</v>
          </cell>
          <cell r="C580">
            <v>-1383924</v>
          </cell>
        </row>
        <row r="581">
          <cell r="A581">
            <v>9501003</v>
          </cell>
          <cell r="B581">
            <v>-3878452</v>
          </cell>
          <cell r="C581">
            <v>-4995074</v>
          </cell>
        </row>
        <row r="582">
          <cell r="A582">
            <v>9502407</v>
          </cell>
          <cell r="B582" t="str">
            <v xml:space="preserve">                  </v>
          </cell>
          <cell r="C582">
            <v>-7</v>
          </cell>
        </row>
        <row r="583">
          <cell r="A583">
            <v>9602007</v>
          </cell>
          <cell r="B583">
            <v>-1982521</v>
          </cell>
          <cell r="C583">
            <v>-11614077</v>
          </cell>
        </row>
        <row r="584">
          <cell r="A584">
            <v>9604017</v>
          </cell>
          <cell r="B584">
            <v>-19091873</v>
          </cell>
          <cell r="C584">
            <v>-100001415</v>
          </cell>
        </row>
        <row r="585">
          <cell r="A585">
            <v>9604020</v>
          </cell>
          <cell r="B585">
            <v>29367556</v>
          </cell>
          <cell r="C585">
            <v>107964663</v>
          </cell>
        </row>
        <row r="586">
          <cell r="A586">
            <v>9604023</v>
          </cell>
          <cell r="B586">
            <v>-1321628</v>
          </cell>
          <cell r="C586">
            <v>-2644976</v>
          </cell>
        </row>
        <row r="587">
          <cell r="A587">
            <v>9604024</v>
          </cell>
          <cell r="B587">
            <v>9935000</v>
          </cell>
          <cell r="C587">
            <v>40714000</v>
          </cell>
        </row>
        <row r="588">
          <cell r="A588">
            <v>9604025</v>
          </cell>
          <cell r="B588" t="str">
            <v xml:space="preserve">                  </v>
          </cell>
          <cell r="C588">
            <v>-1177200</v>
          </cell>
        </row>
        <row r="589">
          <cell r="A589">
            <v>9604026</v>
          </cell>
          <cell r="B589">
            <v>-282492</v>
          </cell>
          <cell r="C589">
            <v>-605912</v>
          </cell>
        </row>
        <row r="590">
          <cell r="A590">
            <v>9604027</v>
          </cell>
          <cell r="B590">
            <v>-40511992</v>
          </cell>
          <cell r="C590">
            <v>-71905091</v>
          </cell>
        </row>
        <row r="591">
          <cell r="A591">
            <v>9604029</v>
          </cell>
          <cell r="B591">
            <v>2621937</v>
          </cell>
          <cell r="C591">
            <v>7378237</v>
          </cell>
        </row>
        <row r="592">
          <cell r="A592">
            <v>9604033</v>
          </cell>
          <cell r="B592" t="str">
            <v xml:space="preserve">                  </v>
          </cell>
          <cell r="C592">
            <v>1177200</v>
          </cell>
        </row>
        <row r="593">
          <cell r="A593">
            <v>9604036</v>
          </cell>
          <cell r="B593">
            <v>-17657154</v>
          </cell>
          <cell r="C593">
            <v>-96084142</v>
          </cell>
        </row>
      </sheetData>
      <sheetData sheetId="1" refreshError="1">
        <row r="4">
          <cell r="A4">
            <v>111</v>
          </cell>
          <cell r="B4" t="str">
            <v xml:space="preserve">Caixa A             </v>
          </cell>
          <cell r="C4">
            <v>0</v>
          </cell>
          <cell r="D4">
            <v>0</v>
          </cell>
          <cell r="E4">
            <v>588000</v>
          </cell>
          <cell r="F4">
            <v>338000</v>
          </cell>
          <cell r="G4">
            <v>250000</v>
          </cell>
          <cell r="H4">
            <v>0</v>
          </cell>
          <cell r="I4">
            <v>250000</v>
          </cell>
        </row>
        <row r="5">
          <cell r="A5">
            <v>118</v>
          </cell>
          <cell r="B5" t="str">
            <v xml:space="preserve">Caixa em transito   </v>
          </cell>
          <cell r="C5">
            <v>336973870</v>
          </cell>
          <cell r="D5">
            <v>374358990</v>
          </cell>
          <cell r="E5">
            <v>1451756710</v>
          </cell>
          <cell r="F5">
            <v>1451756710</v>
          </cell>
          <cell r="G5">
            <v>0</v>
          </cell>
          <cell r="H5">
            <v>0</v>
          </cell>
          <cell r="I5">
            <v>0</v>
          </cell>
        </row>
        <row r="6">
          <cell r="A6">
            <v>11</v>
          </cell>
          <cell r="B6" t="str">
            <v xml:space="preserve">CAIXA               </v>
          </cell>
          <cell r="C6">
            <v>336973870</v>
          </cell>
          <cell r="D6">
            <v>374358990</v>
          </cell>
          <cell r="E6">
            <v>1452344710</v>
          </cell>
          <cell r="F6">
            <v>1452094710</v>
          </cell>
          <cell r="G6">
            <v>250000</v>
          </cell>
          <cell r="H6">
            <v>0</v>
          </cell>
          <cell r="I6">
            <v>250000</v>
          </cell>
        </row>
        <row r="7">
          <cell r="A7">
            <v>120</v>
          </cell>
          <cell r="B7" t="str">
            <v xml:space="preserve">BARCLAYS BANK       </v>
          </cell>
          <cell r="C7">
            <v>6051091</v>
          </cell>
          <cell r="D7">
            <v>8149381</v>
          </cell>
          <cell r="E7">
            <v>19555231</v>
          </cell>
          <cell r="F7">
            <v>19555231</v>
          </cell>
          <cell r="G7">
            <v>0</v>
          </cell>
          <cell r="H7">
            <v>0</v>
          </cell>
          <cell r="I7">
            <v>0</v>
          </cell>
        </row>
        <row r="8">
          <cell r="A8">
            <v>121</v>
          </cell>
          <cell r="B8" t="str">
            <v xml:space="preserve">BPA                 </v>
          </cell>
          <cell r="C8">
            <v>2731569976.3000002</v>
          </cell>
          <cell r="D8">
            <v>2363689956</v>
          </cell>
          <cell r="E8">
            <v>13012561131.299999</v>
          </cell>
          <cell r="F8">
            <v>12644599953.299999</v>
          </cell>
          <cell r="G8">
            <v>367961178</v>
          </cell>
          <cell r="H8">
            <v>0</v>
          </cell>
          <cell r="I8">
            <v>367961178</v>
          </cell>
        </row>
        <row r="9">
          <cell r="A9">
            <v>122</v>
          </cell>
          <cell r="B9" t="str">
            <v xml:space="preserve">CITY BANK ESC       </v>
          </cell>
          <cell r="C9">
            <v>8577.2000000000007</v>
          </cell>
          <cell r="D9">
            <v>2837</v>
          </cell>
          <cell r="E9">
            <v>1003625</v>
          </cell>
          <cell r="F9">
            <v>144250</v>
          </cell>
          <cell r="G9">
            <v>859375</v>
          </cell>
          <cell r="H9">
            <v>0</v>
          </cell>
          <cell r="I9">
            <v>859375</v>
          </cell>
        </row>
        <row r="10">
          <cell r="A10">
            <v>123</v>
          </cell>
          <cell r="B10" t="str">
            <v xml:space="preserve">CITY BANK USD       </v>
          </cell>
          <cell r="C10">
            <v>20898.3</v>
          </cell>
          <cell r="D10">
            <v>0</v>
          </cell>
          <cell r="E10">
            <v>2515278</v>
          </cell>
          <cell r="F10">
            <v>260545</v>
          </cell>
          <cell r="G10">
            <v>2254733</v>
          </cell>
          <cell r="H10">
            <v>0</v>
          </cell>
          <cell r="I10">
            <v>2254733</v>
          </cell>
        </row>
        <row r="11">
          <cell r="A11">
            <v>124</v>
          </cell>
          <cell r="B11" t="str">
            <v xml:space="preserve">BES                 </v>
          </cell>
          <cell r="C11">
            <v>0</v>
          </cell>
          <cell r="D11">
            <v>21598.2</v>
          </cell>
          <cell r="E11">
            <v>2644706</v>
          </cell>
          <cell r="F11">
            <v>2351255</v>
          </cell>
          <cell r="G11">
            <v>293451</v>
          </cell>
          <cell r="H11">
            <v>0</v>
          </cell>
          <cell r="I11">
            <v>293451</v>
          </cell>
        </row>
        <row r="12">
          <cell r="A12">
            <v>125</v>
          </cell>
          <cell r="B12" t="str">
            <v xml:space="preserve">CGD                 </v>
          </cell>
          <cell r="C12">
            <v>90042508</v>
          </cell>
          <cell r="D12">
            <v>108600000</v>
          </cell>
          <cell r="E12">
            <v>445564454</v>
          </cell>
          <cell r="F12">
            <v>445043464</v>
          </cell>
          <cell r="G12">
            <v>520990</v>
          </cell>
          <cell r="H12">
            <v>0</v>
          </cell>
          <cell r="I12">
            <v>520990</v>
          </cell>
        </row>
        <row r="13">
          <cell r="A13">
            <v>126</v>
          </cell>
          <cell r="B13" t="str">
            <v xml:space="preserve">BNC                 </v>
          </cell>
          <cell r="C13">
            <v>50341649</v>
          </cell>
          <cell r="D13">
            <v>61013287</v>
          </cell>
          <cell r="E13">
            <v>394206894</v>
          </cell>
          <cell r="F13">
            <v>393865245</v>
          </cell>
          <cell r="G13">
            <v>341649</v>
          </cell>
          <cell r="H13">
            <v>0</v>
          </cell>
          <cell r="I13">
            <v>341649</v>
          </cell>
        </row>
        <row r="14">
          <cell r="A14">
            <v>127</v>
          </cell>
          <cell r="B14" t="str">
            <v xml:space="preserve">BIC                 </v>
          </cell>
          <cell r="C14">
            <v>0</v>
          </cell>
          <cell r="D14">
            <v>0</v>
          </cell>
          <cell r="E14">
            <v>197576326</v>
          </cell>
          <cell r="F14">
            <v>197550001</v>
          </cell>
          <cell r="G14">
            <v>26325</v>
          </cell>
          <cell r="H14">
            <v>0</v>
          </cell>
          <cell r="I14">
            <v>26325</v>
          </cell>
        </row>
        <row r="15">
          <cell r="A15">
            <v>128</v>
          </cell>
          <cell r="B15" t="str">
            <v xml:space="preserve">BCI                 </v>
          </cell>
          <cell r="C15">
            <v>56000241</v>
          </cell>
          <cell r="D15">
            <v>91976781</v>
          </cell>
          <cell r="E15">
            <v>523865116</v>
          </cell>
          <cell r="F15">
            <v>524029936</v>
          </cell>
          <cell r="G15">
            <v>0</v>
          </cell>
          <cell r="H15">
            <v>164820</v>
          </cell>
          <cell r="I15">
            <v>-164820</v>
          </cell>
        </row>
        <row r="16">
          <cell r="A16">
            <v>129</v>
          </cell>
          <cell r="B16" t="str">
            <v xml:space="preserve">CCAM                </v>
          </cell>
          <cell r="C16">
            <v>1000</v>
          </cell>
          <cell r="D16">
            <v>2262428</v>
          </cell>
          <cell r="E16">
            <v>9170737</v>
          </cell>
          <cell r="F16">
            <v>9169737</v>
          </cell>
          <cell r="G16">
            <v>1000</v>
          </cell>
          <cell r="H16">
            <v>0</v>
          </cell>
          <cell r="I16">
            <v>1000</v>
          </cell>
        </row>
        <row r="17">
          <cell r="A17">
            <v>12</v>
          </cell>
          <cell r="B17" t="str">
            <v xml:space="preserve">DEPOSITOS A ORDEM   </v>
          </cell>
          <cell r="C17">
            <v>2934035940.8000002</v>
          </cell>
          <cell r="D17">
            <v>2635716268.1999998</v>
          </cell>
          <cell r="E17">
            <v>14608663498.299999</v>
          </cell>
          <cell r="F17">
            <v>14236569617.299999</v>
          </cell>
          <cell r="G17">
            <v>372258701</v>
          </cell>
          <cell r="H17">
            <v>164820</v>
          </cell>
          <cell r="I17">
            <v>372093881</v>
          </cell>
        </row>
        <row r="18">
          <cell r="A18">
            <v>2111</v>
          </cell>
          <cell r="B18" t="str">
            <v xml:space="preserve">Clientes nacionais  </v>
          </cell>
          <cell r="C18">
            <v>2721703738</v>
          </cell>
          <cell r="D18">
            <v>2907564599.1999998</v>
          </cell>
          <cell r="E18">
            <v>17346811127.799999</v>
          </cell>
          <cell r="F18">
            <v>15615170832.799999</v>
          </cell>
          <cell r="G18">
            <v>1731640295</v>
          </cell>
          <cell r="H18">
            <v>0</v>
          </cell>
          <cell r="I18">
            <v>1731640295</v>
          </cell>
        </row>
        <row r="19">
          <cell r="A19">
            <v>21141</v>
          </cell>
          <cell r="B19" t="str">
            <v xml:space="preserve">Clientes I/C Esc    </v>
          </cell>
          <cell r="C19">
            <v>8315867</v>
          </cell>
          <cell r="D19">
            <v>7092956</v>
          </cell>
          <cell r="E19">
            <v>469810585.39999998</v>
          </cell>
          <cell r="F19">
            <v>461590276.39999998</v>
          </cell>
          <cell r="G19">
            <v>8220309</v>
          </cell>
          <cell r="H19">
            <v>0</v>
          </cell>
          <cell r="I19">
            <v>8220309</v>
          </cell>
        </row>
        <row r="20">
          <cell r="A20">
            <v>2114</v>
          </cell>
          <cell r="B20" t="str">
            <v xml:space="preserve">CLIENTES I/C        </v>
          </cell>
          <cell r="C20">
            <v>8315867</v>
          </cell>
          <cell r="D20">
            <v>7092956</v>
          </cell>
          <cell r="E20">
            <v>469810585.39999998</v>
          </cell>
          <cell r="F20">
            <v>461590276.39999998</v>
          </cell>
          <cell r="G20">
            <v>8220309</v>
          </cell>
          <cell r="H20">
            <v>0</v>
          </cell>
          <cell r="I20">
            <v>8220309</v>
          </cell>
        </row>
        <row r="21">
          <cell r="A21">
            <v>211</v>
          </cell>
          <cell r="B21" t="str">
            <v xml:space="preserve">CLIENTES C/CORRENTE </v>
          </cell>
          <cell r="C21">
            <v>2730019605</v>
          </cell>
          <cell r="D21">
            <v>2914657555.1999998</v>
          </cell>
          <cell r="E21">
            <v>17816621713.200001</v>
          </cell>
          <cell r="F21">
            <v>16076761109.200001</v>
          </cell>
          <cell r="G21">
            <v>1739860604</v>
          </cell>
          <cell r="H21">
            <v>0</v>
          </cell>
          <cell r="I21">
            <v>1739860604</v>
          </cell>
        </row>
        <row r="22">
          <cell r="A22">
            <v>216</v>
          </cell>
          <cell r="B22" t="str">
            <v xml:space="preserve">Conta ponte         </v>
          </cell>
          <cell r="C22">
            <v>196000040</v>
          </cell>
          <cell r="D22">
            <v>196000040</v>
          </cell>
          <cell r="E22">
            <v>1215538834</v>
          </cell>
          <cell r="F22">
            <v>1215538834</v>
          </cell>
          <cell r="G22">
            <v>0</v>
          </cell>
          <cell r="H22">
            <v>0</v>
          </cell>
          <cell r="I22">
            <v>0</v>
          </cell>
        </row>
        <row r="23">
          <cell r="A23">
            <v>218</v>
          </cell>
          <cell r="B23" t="str">
            <v xml:space="preserve">Cl. cobranca duvid. </v>
          </cell>
          <cell r="C23">
            <v>476414</v>
          </cell>
          <cell r="D23">
            <v>976414</v>
          </cell>
          <cell r="E23">
            <v>479712243.69999999</v>
          </cell>
          <cell r="F23">
            <v>113189240.7</v>
          </cell>
          <cell r="G23">
            <v>366523003</v>
          </cell>
          <cell r="H23">
            <v>0</v>
          </cell>
          <cell r="I23">
            <v>366523003</v>
          </cell>
        </row>
        <row r="24">
          <cell r="A24">
            <v>219</v>
          </cell>
          <cell r="B24" t="str">
            <v xml:space="preserve">Adiant§ de clientes </v>
          </cell>
          <cell r="C24">
            <v>736620908</v>
          </cell>
          <cell r="D24">
            <v>736620900.5</v>
          </cell>
          <cell r="E24">
            <v>5475565980</v>
          </cell>
          <cell r="F24">
            <v>5810621858</v>
          </cell>
          <cell r="G24">
            <v>0</v>
          </cell>
          <cell r="H24">
            <v>335055878</v>
          </cell>
          <cell r="I24">
            <v>-335055878</v>
          </cell>
        </row>
        <row r="25">
          <cell r="A25">
            <v>21</v>
          </cell>
          <cell r="B25" t="str">
            <v xml:space="preserve">CLIENTES            </v>
          </cell>
          <cell r="C25">
            <v>3663116967</v>
          </cell>
          <cell r="D25">
            <v>3848254909.6999998</v>
          </cell>
          <cell r="E25">
            <v>24987438770.900002</v>
          </cell>
          <cell r="F25">
            <v>23216111041.900002</v>
          </cell>
          <cell r="G25">
            <v>2106383607</v>
          </cell>
          <cell r="H25">
            <v>335055878</v>
          </cell>
          <cell r="I25">
            <v>1771327729</v>
          </cell>
        </row>
        <row r="26">
          <cell r="A26">
            <v>2211</v>
          </cell>
          <cell r="B26" t="str">
            <v xml:space="preserve">Fornec nac c/c      </v>
          </cell>
          <cell r="C26">
            <v>229228314</v>
          </cell>
          <cell r="D26">
            <v>119203381</v>
          </cell>
          <cell r="E26">
            <v>1258894653</v>
          </cell>
          <cell r="F26">
            <v>1372714725</v>
          </cell>
          <cell r="G26">
            <v>0</v>
          </cell>
          <cell r="H26">
            <v>113820072</v>
          </cell>
          <cell r="I26">
            <v>-113820072</v>
          </cell>
        </row>
        <row r="27">
          <cell r="A27">
            <v>22141</v>
          </cell>
          <cell r="B27" t="str">
            <v xml:space="preserve">Fornec I/C Esc      </v>
          </cell>
          <cell r="C27">
            <v>9105713055</v>
          </cell>
          <cell r="D27">
            <v>8429156934.6999998</v>
          </cell>
          <cell r="E27">
            <v>25303300970.799999</v>
          </cell>
          <cell r="F27">
            <v>26217694172.799999</v>
          </cell>
          <cell r="G27">
            <v>0</v>
          </cell>
          <cell r="H27">
            <v>914393202</v>
          </cell>
          <cell r="I27">
            <v>-914393202</v>
          </cell>
        </row>
        <row r="28">
          <cell r="A28">
            <v>22142</v>
          </cell>
          <cell r="B28" t="str">
            <v xml:space="preserve">Fornec I/C M. Estr. </v>
          </cell>
          <cell r="C28">
            <v>0</v>
          </cell>
          <cell r="D28">
            <v>0</v>
          </cell>
          <cell r="E28">
            <v>166490.29999999999</v>
          </cell>
          <cell r="F28">
            <v>166490.29999999999</v>
          </cell>
          <cell r="G28">
            <v>0</v>
          </cell>
          <cell r="H28">
            <v>0</v>
          </cell>
          <cell r="I28">
            <v>0</v>
          </cell>
        </row>
        <row r="29">
          <cell r="A29">
            <v>2214</v>
          </cell>
          <cell r="B29" t="str">
            <v xml:space="preserve">FORNEC I/C          </v>
          </cell>
          <cell r="C29">
            <v>9105713055</v>
          </cell>
          <cell r="D29">
            <v>8429156934.6999998</v>
          </cell>
          <cell r="E29">
            <v>25303467461.099998</v>
          </cell>
          <cell r="F29">
            <v>26217860663.099998</v>
          </cell>
          <cell r="G29">
            <v>0</v>
          </cell>
          <cell r="H29">
            <v>914393202</v>
          </cell>
          <cell r="I29">
            <v>-914393202</v>
          </cell>
        </row>
        <row r="30">
          <cell r="A30">
            <v>221</v>
          </cell>
          <cell r="B30" t="str">
            <v xml:space="preserve">FORN. C/CORRENTES   </v>
          </cell>
          <cell r="C30">
            <v>9334941369</v>
          </cell>
          <cell r="D30">
            <v>8548360315.6999998</v>
          </cell>
          <cell r="E30">
            <v>26562362114.099998</v>
          </cell>
          <cell r="F30">
            <v>27590575388.099998</v>
          </cell>
          <cell r="G30">
            <v>0</v>
          </cell>
          <cell r="H30">
            <v>1028213274</v>
          </cell>
          <cell r="I30">
            <v>-1028213274</v>
          </cell>
        </row>
        <row r="31">
          <cell r="A31">
            <v>229</v>
          </cell>
          <cell r="B31" t="str">
            <v xml:space="preserve">Adiant.a fornec.    </v>
          </cell>
          <cell r="C31">
            <v>865803.5</v>
          </cell>
          <cell r="D31">
            <v>1403803</v>
          </cell>
          <cell r="E31">
            <v>116818113.5</v>
          </cell>
          <cell r="F31">
            <v>116818113.5</v>
          </cell>
          <cell r="G31">
            <v>0</v>
          </cell>
          <cell r="H31">
            <v>0</v>
          </cell>
          <cell r="I31">
            <v>0</v>
          </cell>
        </row>
        <row r="32">
          <cell r="A32">
            <v>22</v>
          </cell>
          <cell r="B32" t="str">
            <v xml:space="preserve">FORNECEDORES        </v>
          </cell>
          <cell r="C32">
            <v>9335807172.5</v>
          </cell>
          <cell r="D32">
            <v>8549764118.6999998</v>
          </cell>
          <cell r="E32">
            <v>26679180227.599998</v>
          </cell>
          <cell r="F32">
            <v>27707393501.599998</v>
          </cell>
          <cell r="G32">
            <v>0</v>
          </cell>
          <cell r="H32">
            <v>1028213274</v>
          </cell>
          <cell r="I32">
            <v>-1028213274</v>
          </cell>
        </row>
        <row r="33">
          <cell r="A33">
            <v>2411</v>
          </cell>
          <cell r="B33" t="str">
            <v xml:space="preserve">Pag.P/Conta-IRC     </v>
          </cell>
          <cell r="C33">
            <v>100961324</v>
          </cell>
          <cell r="D33">
            <v>133611734</v>
          </cell>
          <cell r="E33">
            <v>183382563</v>
          </cell>
          <cell r="F33">
            <v>177335263</v>
          </cell>
          <cell r="G33">
            <v>6047300</v>
          </cell>
          <cell r="H33">
            <v>0</v>
          </cell>
          <cell r="I33">
            <v>6047300</v>
          </cell>
        </row>
        <row r="34">
          <cell r="A34">
            <v>2412</v>
          </cell>
          <cell r="B34" t="str">
            <v xml:space="preserve">Ret.na Fonte-IRC    </v>
          </cell>
          <cell r="C34">
            <v>45984</v>
          </cell>
          <cell r="D34">
            <v>0</v>
          </cell>
          <cell r="E34">
            <v>11450163.5</v>
          </cell>
          <cell r="F34">
            <v>6183385.5</v>
          </cell>
          <cell r="G34">
            <v>5266778</v>
          </cell>
          <cell r="H34">
            <v>0</v>
          </cell>
          <cell r="I34">
            <v>5266778</v>
          </cell>
        </row>
        <row r="35">
          <cell r="A35">
            <v>2415</v>
          </cell>
          <cell r="B35" t="str">
            <v xml:space="preserve">Apuramento de IRC   </v>
          </cell>
          <cell r="C35">
            <v>0</v>
          </cell>
          <cell r="D35">
            <v>0</v>
          </cell>
          <cell r="E35">
            <v>24325285.5</v>
          </cell>
          <cell r="F35">
            <v>24325285.5</v>
          </cell>
          <cell r="G35">
            <v>0</v>
          </cell>
          <cell r="H35">
            <v>0</v>
          </cell>
          <cell r="I35">
            <v>0</v>
          </cell>
        </row>
        <row r="36">
          <cell r="A36">
            <v>2417</v>
          </cell>
          <cell r="B36" t="str">
            <v xml:space="preserve">Imposto a Recuperar </v>
          </cell>
          <cell r="C36">
            <v>0</v>
          </cell>
          <cell r="D36">
            <v>24325285.5</v>
          </cell>
          <cell r="E36">
            <v>24325285.5</v>
          </cell>
          <cell r="F36">
            <v>24325285.5</v>
          </cell>
          <cell r="G36">
            <v>0</v>
          </cell>
          <cell r="H36">
            <v>0</v>
          </cell>
          <cell r="I36">
            <v>0</v>
          </cell>
        </row>
        <row r="37">
          <cell r="A37">
            <v>241</v>
          </cell>
          <cell r="B37" t="str">
            <v xml:space="preserve">IMPOST.S/RENDIMENTO </v>
          </cell>
          <cell r="C37">
            <v>101007308</v>
          </cell>
          <cell r="D37">
            <v>157937019.5</v>
          </cell>
          <cell r="E37">
            <v>243483297.5</v>
          </cell>
          <cell r="F37">
            <v>232169219.5</v>
          </cell>
          <cell r="G37">
            <v>11314078</v>
          </cell>
          <cell r="H37">
            <v>0</v>
          </cell>
          <cell r="I37">
            <v>11314078</v>
          </cell>
        </row>
        <row r="38">
          <cell r="A38">
            <v>24211</v>
          </cell>
          <cell r="B38" t="str">
            <v xml:space="preserve">Pessoal             </v>
          </cell>
          <cell r="C38">
            <v>13149940</v>
          </cell>
          <cell r="D38">
            <v>22735720</v>
          </cell>
          <cell r="E38">
            <v>213262711</v>
          </cell>
          <cell r="F38">
            <v>235998431</v>
          </cell>
          <cell r="G38">
            <v>0</v>
          </cell>
          <cell r="H38">
            <v>22735720</v>
          </cell>
          <cell r="I38">
            <v>-22735720</v>
          </cell>
        </row>
        <row r="39">
          <cell r="A39">
            <v>2421</v>
          </cell>
          <cell r="B39" t="str">
            <v xml:space="preserve">TRABALHO DEPENDENTE </v>
          </cell>
          <cell r="C39">
            <v>13149940</v>
          </cell>
          <cell r="D39">
            <v>22735720</v>
          </cell>
          <cell r="E39">
            <v>213262711</v>
          </cell>
          <cell r="F39">
            <v>235998431</v>
          </cell>
          <cell r="G39">
            <v>0</v>
          </cell>
          <cell r="H39">
            <v>22735720</v>
          </cell>
          <cell r="I39">
            <v>-22735720</v>
          </cell>
        </row>
        <row r="40">
          <cell r="A40">
            <v>24241</v>
          </cell>
          <cell r="B40" t="str">
            <v xml:space="preserve">Prediais            </v>
          </cell>
          <cell r="C40">
            <v>3394058</v>
          </cell>
          <cell r="D40">
            <v>251152</v>
          </cell>
          <cell r="E40">
            <v>26669011</v>
          </cell>
          <cell r="F40">
            <v>26838401</v>
          </cell>
          <cell r="G40">
            <v>0</v>
          </cell>
          <cell r="H40">
            <v>169390</v>
          </cell>
          <cell r="I40">
            <v>-169390</v>
          </cell>
        </row>
        <row r="41">
          <cell r="A41">
            <v>2424</v>
          </cell>
          <cell r="B41" t="str">
            <v xml:space="preserve">PREDIAIS            </v>
          </cell>
          <cell r="C41">
            <v>3394058</v>
          </cell>
          <cell r="D41">
            <v>251152</v>
          </cell>
          <cell r="E41">
            <v>26669011</v>
          </cell>
          <cell r="F41">
            <v>26838401</v>
          </cell>
          <cell r="G41">
            <v>0</v>
          </cell>
          <cell r="H41">
            <v>169390</v>
          </cell>
          <cell r="I41">
            <v>-169390</v>
          </cell>
        </row>
        <row r="42">
          <cell r="A42">
            <v>24291</v>
          </cell>
          <cell r="B42" t="str">
            <v xml:space="preserve">Royalties           </v>
          </cell>
          <cell r="C42">
            <v>10804190</v>
          </cell>
          <cell r="D42">
            <v>16960643</v>
          </cell>
          <cell r="E42">
            <v>73110091</v>
          </cell>
          <cell r="F42">
            <v>73110091</v>
          </cell>
          <cell r="G42">
            <v>0</v>
          </cell>
          <cell r="H42">
            <v>0</v>
          </cell>
          <cell r="I42">
            <v>0</v>
          </cell>
        </row>
        <row r="43">
          <cell r="A43">
            <v>2429</v>
          </cell>
          <cell r="B43" t="str">
            <v xml:space="preserve">DE OUT. RENDIMENTOS </v>
          </cell>
          <cell r="C43">
            <v>10804190</v>
          </cell>
          <cell r="D43">
            <v>16960643</v>
          </cell>
          <cell r="E43">
            <v>73110091</v>
          </cell>
          <cell r="F43">
            <v>73110091</v>
          </cell>
          <cell r="G43">
            <v>0</v>
          </cell>
          <cell r="H43">
            <v>0</v>
          </cell>
          <cell r="I43">
            <v>0</v>
          </cell>
        </row>
        <row r="44">
          <cell r="A44">
            <v>242</v>
          </cell>
          <cell r="B44" t="str">
            <v>RETENCAO IMP.S/REND.</v>
          </cell>
          <cell r="C44">
            <v>27348188</v>
          </cell>
          <cell r="D44">
            <v>39947515</v>
          </cell>
          <cell r="E44">
            <v>313041813</v>
          </cell>
          <cell r="F44">
            <v>335946923</v>
          </cell>
          <cell r="G44">
            <v>0</v>
          </cell>
          <cell r="H44">
            <v>22905110</v>
          </cell>
          <cell r="I44">
            <v>-22905110</v>
          </cell>
        </row>
        <row r="45">
          <cell r="A45">
            <v>24321105</v>
          </cell>
          <cell r="B45" t="str">
            <v xml:space="preserve">A Taxa de 5%        </v>
          </cell>
          <cell r="C45">
            <v>101449</v>
          </cell>
          <cell r="D45">
            <v>101449</v>
          </cell>
          <cell r="E45">
            <v>690678</v>
          </cell>
          <cell r="F45">
            <v>690678</v>
          </cell>
          <cell r="G45">
            <v>0</v>
          </cell>
          <cell r="H45">
            <v>0</v>
          </cell>
          <cell r="I45">
            <v>0</v>
          </cell>
        </row>
        <row r="46">
          <cell r="A46">
            <v>243211</v>
          </cell>
          <cell r="B46" t="str">
            <v xml:space="preserve">MERCADO NACIONAL    </v>
          </cell>
          <cell r="C46">
            <v>101449</v>
          </cell>
          <cell r="D46">
            <v>101449</v>
          </cell>
          <cell r="E46">
            <v>690678</v>
          </cell>
          <cell r="F46">
            <v>690678</v>
          </cell>
          <cell r="G46">
            <v>0</v>
          </cell>
          <cell r="H46">
            <v>0</v>
          </cell>
          <cell r="I46">
            <v>0</v>
          </cell>
        </row>
        <row r="47">
          <cell r="A47">
            <v>24321217</v>
          </cell>
          <cell r="B47" t="str">
            <v xml:space="preserve">A Taxa de 17%       </v>
          </cell>
          <cell r="C47">
            <v>145334769</v>
          </cell>
          <cell r="D47">
            <v>145334769</v>
          </cell>
          <cell r="E47">
            <v>652306711</v>
          </cell>
          <cell r="F47">
            <v>652306711</v>
          </cell>
          <cell r="G47">
            <v>0</v>
          </cell>
          <cell r="H47">
            <v>0</v>
          </cell>
          <cell r="I47">
            <v>0</v>
          </cell>
        </row>
        <row r="48">
          <cell r="A48">
            <v>243212</v>
          </cell>
          <cell r="B48" t="str">
            <v xml:space="preserve">MERC.INTRACOMUNIT.  </v>
          </cell>
          <cell r="C48">
            <v>145334769</v>
          </cell>
          <cell r="D48">
            <v>145334769</v>
          </cell>
          <cell r="E48">
            <v>652306711</v>
          </cell>
          <cell r="F48">
            <v>652306711</v>
          </cell>
          <cell r="G48">
            <v>0</v>
          </cell>
          <cell r="H48">
            <v>0</v>
          </cell>
          <cell r="I48">
            <v>0</v>
          </cell>
        </row>
        <row r="49">
          <cell r="A49">
            <v>24321</v>
          </cell>
          <cell r="B49" t="str">
            <v xml:space="preserve">EXISTENCIAS         </v>
          </cell>
          <cell r="C49">
            <v>145436218</v>
          </cell>
          <cell r="D49">
            <v>145436218</v>
          </cell>
          <cell r="E49">
            <v>652997389</v>
          </cell>
          <cell r="F49">
            <v>652997389</v>
          </cell>
          <cell r="G49">
            <v>0</v>
          </cell>
          <cell r="H49">
            <v>0</v>
          </cell>
          <cell r="I49">
            <v>0</v>
          </cell>
        </row>
        <row r="50">
          <cell r="A50">
            <v>24322117</v>
          </cell>
          <cell r="B50" t="str">
            <v xml:space="preserve">A Taxa de 17%       </v>
          </cell>
          <cell r="C50">
            <v>2571637</v>
          </cell>
          <cell r="D50">
            <v>2571637</v>
          </cell>
          <cell r="E50">
            <v>2765845</v>
          </cell>
          <cell r="F50">
            <v>2765845</v>
          </cell>
          <cell r="G50">
            <v>0</v>
          </cell>
          <cell r="H50">
            <v>0</v>
          </cell>
          <cell r="I50">
            <v>0</v>
          </cell>
        </row>
        <row r="51">
          <cell r="A51">
            <v>243221</v>
          </cell>
          <cell r="B51" t="str">
            <v xml:space="preserve">MERCADO NACIONAL    </v>
          </cell>
          <cell r="C51">
            <v>2571637</v>
          </cell>
          <cell r="D51">
            <v>2571637</v>
          </cell>
          <cell r="E51">
            <v>2765845</v>
          </cell>
          <cell r="F51">
            <v>2765845</v>
          </cell>
          <cell r="G51">
            <v>0</v>
          </cell>
          <cell r="H51">
            <v>0</v>
          </cell>
          <cell r="I51">
            <v>0</v>
          </cell>
        </row>
        <row r="52">
          <cell r="A52">
            <v>24322</v>
          </cell>
          <cell r="B52" t="str">
            <v xml:space="preserve">IMOBILIZADO         </v>
          </cell>
          <cell r="C52">
            <v>2571637</v>
          </cell>
          <cell r="D52">
            <v>2571637</v>
          </cell>
          <cell r="E52">
            <v>2765845</v>
          </cell>
          <cell r="F52">
            <v>2765845</v>
          </cell>
          <cell r="G52">
            <v>0</v>
          </cell>
          <cell r="H52">
            <v>0</v>
          </cell>
          <cell r="I52">
            <v>0</v>
          </cell>
        </row>
        <row r="53">
          <cell r="A53">
            <v>24323117</v>
          </cell>
          <cell r="B53" t="str">
            <v xml:space="preserve">A Taxa de 17%       </v>
          </cell>
          <cell r="C53">
            <v>24452242</v>
          </cell>
          <cell r="D53">
            <v>24452242</v>
          </cell>
          <cell r="E53">
            <v>234966772</v>
          </cell>
          <cell r="F53">
            <v>234966772</v>
          </cell>
          <cell r="G53">
            <v>0</v>
          </cell>
          <cell r="H53">
            <v>0</v>
          </cell>
          <cell r="I53">
            <v>0</v>
          </cell>
        </row>
        <row r="54">
          <cell r="A54">
            <v>243231</v>
          </cell>
          <cell r="B54" t="str">
            <v xml:space="preserve">MERCADO NACIONAL    </v>
          </cell>
          <cell r="C54">
            <v>24452242</v>
          </cell>
          <cell r="D54">
            <v>24452242</v>
          </cell>
          <cell r="E54">
            <v>234966772</v>
          </cell>
          <cell r="F54">
            <v>234966772</v>
          </cell>
          <cell r="G54">
            <v>0</v>
          </cell>
          <cell r="H54">
            <v>0</v>
          </cell>
          <cell r="I54">
            <v>0</v>
          </cell>
        </row>
        <row r="55">
          <cell r="A55">
            <v>24323</v>
          </cell>
          <cell r="B55" t="str">
            <v>OUT. BENS E SERVICOS</v>
          </cell>
          <cell r="C55">
            <v>24452242</v>
          </cell>
          <cell r="D55">
            <v>24452242</v>
          </cell>
          <cell r="E55">
            <v>234966772</v>
          </cell>
          <cell r="F55">
            <v>234966772</v>
          </cell>
          <cell r="G55">
            <v>0</v>
          </cell>
          <cell r="H55">
            <v>0</v>
          </cell>
          <cell r="I55">
            <v>0</v>
          </cell>
        </row>
        <row r="56">
          <cell r="A56">
            <v>2432</v>
          </cell>
          <cell r="B56" t="str">
            <v xml:space="preserve">IVA DEDUTIVEL       </v>
          </cell>
          <cell r="C56">
            <v>172460097</v>
          </cell>
          <cell r="D56">
            <v>172460097</v>
          </cell>
          <cell r="E56">
            <v>890730006</v>
          </cell>
          <cell r="F56">
            <v>890730006</v>
          </cell>
          <cell r="G56">
            <v>0</v>
          </cell>
          <cell r="H56">
            <v>0</v>
          </cell>
          <cell r="I56">
            <v>0</v>
          </cell>
        </row>
        <row r="57">
          <cell r="A57">
            <v>24331105</v>
          </cell>
          <cell r="B57" t="str">
            <v xml:space="preserve">A Taxa de 5%        </v>
          </cell>
          <cell r="C57">
            <v>34376</v>
          </cell>
          <cell r="D57">
            <v>34376</v>
          </cell>
          <cell r="E57">
            <v>189918</v>
          </cell>
          <cell r="F57">
            <v>189918</v>
          </cell>
          <cell r="G57">
            <v>0</v>
          </cell>
          <cell r="H57">
            <v>0</v>
          </cell>
          <cell r="I57">
            <v>0</v>
          </cell>
        </row>
        <row r="58">
          <cell r="A58">
            <v>24331112</v>
          </cell>
          <cell r="B58" t="str">
            <v xml:space="preserve">A Taxa de 12%       </v>
          </cell>
          <cell r="C58">
            <v>141629</v>
          </cell>
          <cell r="D58">
            <v>141629</v>
          </cell>
          <cell r="E58">
            <v>316169</v>
          </cell>
          <cell r="F58">
            <v>316169</v>
          </cell>
          <cell r="G58">
            <v>0</v>
          </cell>
          <cell r="H58">
            <v>0</v>
          </cell>
          <cell r="I58">
            <v>0</v>
          </cell>
        </row>
        <row r="59">
          <cell r="A59">
            <v>24331113</v>
          </cell>
          <cell r="B59" t="str">
            <v xml:space="preserve">A taxa de 13%       </v>
          </cell>
          <cell r="C59">
            <v>0</v>
          </cell>
          <cell r="D59">
            <v>0</v>
          </cell>
          <cell r="E59">
            <v>41769</v>
          </cell>
          <cell r="F59">
            <v>41769</v>
          </cell>
          <cell r="G59">
            <v>0</v>
          </cell>
          <cell r="H59">
            <v>0</v>
          </cell>
          <cell r="I59">
            <v>0</v>
          </cell>
        </row>
        <row r="60">
          <cell r="A60">
            <v>24331117</v>
          </cell>
          <cell r="B60" t="str">
            <v xml:space="preserve">A Taxa de 17%       </v>
          </cell>
          <cell r="C60">
            <v>248574886</v>
          </cell>
          <cell r="D60">
            <v>248574886</v>
          </cell>
          <cell r="E60">
            <v>1460635110</v>
          </cell>
          <cell r="F60">
            <v>1460635110</v>
          </cell>
          <cell r="G60">
            <v>0</v>
          </cell>
          <cell r="H60">
            <v>0</v>
          </cell>
          <cell r="I60">
            <v>0</v>
          </cell>
        </row>
        <row r="61">
          <cell r="A61">
            <v>243311</v>
          </cell>
          <cell r="B61" t="str">
            <v xml:space="preserve">TR.INT.BENS E SERV. </v>
          </cell>
          <cell r="C61">
            <v>248750891</v>
          </cell>
          <cell r="D61">
            <v>248750891</v>
          </cell>
          <cell r="E61">
            <v>1461182966</v>
          </cell>
          <cell r="F61">
            <v>1461182966</v>
          </cell>
          <cell r="G61">
            <v>0</v>
          </cell>
          <cell r="H61">
            <v>0</v>
          </cell>
          <cell r="I61">
            <v>0</v>
          </cell>
        </row>
        <row r="62">
          <cell r="A62">
            <v>24331217</v>
          </cell>
          <cell r="B62" t="str">
            <v xml:space="preserve">A Taxa de 17%       </v>
          </cell>
          <cell r="C62">
            <v>145334769</v>
          </cell>
          <cell r="D62">
            <v>145334769</v>
          </cell>
          <cell r="E62">
            <v>652306711</v>
          </cell>
          <cell r="F62">
            <v>652306711</v>
          </cell>
          <cell r="G62">
            <v>0</v>
          </cell>
          <cell r="H62">
            <v>0</v>
          </cell>
          <cell r="I62">
            <v>0</v>
          </cell>
        </row>
        <row r="63">
          <cell r="A63">
            <v>243312</v>
          </cell>
          <cell r="B63" t="str">
            <v>AQ.INTRACOMUNIT.BENS</v>
          </cell>
          <cell r="C63">
            <v>145334769</v>
          </cell>
          <cell r="D63">
            <v>145334769</v>
          </cell>
          <cell r="E63">
            <v>652306711</v>
          </cell>
          <cell r="F63">
            <v>652306711</v>
          </cell>
          <cell r="G63">
            <v>0</v>
          </cell>
          <cell r="H63">
            <v>0</v>
          </cell>
          <cell r="I63">
            <v>0</v>
          </cell>
        </row>
        <row r="64">
          <cell r="A64">
            <v>24331</v>
          </cell>
          <cell r="B64" t="str">
            <v xml:space="preserve">OPERACOES GERAIS    </v>
          </cell>
          <cell r="C64">
            <v>394085660</v>
          </cell>
          <cell r="D64">
            <v>394085660</v>
          </cell>
          <cell r="E64">
            <v>2113489677</v>
          </cell>
          <cell r="F64">
            <v>2113489677</v>
          </cell>
          <cell r="G64">
            <v>0</v>
          </cell>
          <cell r="H64">
            <v>0</v>
          </cell>
          <cell r="I64">
            <v>0</v>
          </cell>
        </row>
        <row r="65">
          <cell r="A65">
            <v>2433</v>
          </cell>
          <cell r="B65" t="str">
            <v xml:space="preserve">IVA LIQUIDADO       </v>
          </cell>
          <cell r="C65">
            <v>394085660</v>
          </cell>
          <cell r="D65">
            <v>394085660</v>
          </cell>
          <cell r="E65">
            <v>2113489677</v>
          </cell>
          <cell r="F65">
            <v>2113489677</v>
          </cell>
          <cell r="G65">
            <v>0</v>
          </cell>
          <cell r="H65">
            <v>0</v>
          </cell>
          <cell r="I65">
            <v>0</v>
          </cell>
        </row>
        <row r="66">
          <cell r="A66">
            <v>24341</v>
          </cell>
          <cell r="B66" t="str">
            <v xml:space="preserve">Mens.Favor Empr.    </v>
          </cell>
          <cell r="C66">
            <v>46426972</v>
          </cell>
          <cell r="D66">
            <v>46426972</v>
          </cell>
          <cell r="E66">
            <v>165229499</v>
          </cell>
          <cell r="F66">
            <v>165229499</v>
          </cell>
          <cell r="G66">
            <v>0</v>
          </cell>
          <cell r="H66">
            <v>0</v>
          </cell>
          <cell r="I66">
            <v>0</v>
          </cell>
        </row>
        <row r="67">
          <cell r="A67">
            <v>2434</v>
          </cell>
          <cell r="B67" t="str">
            <v xml:space="preserve">IVA REGULARIZACOES  </v>
          </cell>
          <cell r="C67">
            <v>46426972</v>
          </cell>
          <cell r="D67">
            <v>46426972</v>
          </cell>
          <cell r="E67">
            <v>165229499</v>
          </cell>
          <cell r="F67">
            <v>165229499</v>
          </cell>
          <cell r="G67">
            <v>0</v>
          </cell>
          <cell r="H67">
            <v>0</v>
          </cell>
          <cell r="I67">
            <v>0</v>
          </cell>
        </row>
        <row r="68">
          <cell r="A68">
            <v>2435</v>
          </cell>
          <cell r="B68" t="str">
            <v xml:space="preserve">IVA-Apuramento      </v>
          </cell>
          <cell r="C68">
            <v>347658688</v>
          </cell>
          <cell r="D68">
            <v>347658688</v>
          </cell>
          <cell r="E68">
            <v>2022688730</v>
          </cell>
          <cell r="F68">
            <v>2022688730</v>
          </cell>
          <cell r="G68">
            <v>0</v>
          </cell>
          <cell r="H68">
            <v>0</v>
          </cell>
          <cell r="I68">
            <v>0</v>
          </cell>
        </row>
        <row r="69">
          <cell r="A69">
            <v>24361</v>
          </cell>
          <cell r="B69" t="str">
            <v xml:space="preserve">Apurados p/Empresa  </v>
          </cell>
          <cell r="C69">
            <v>132325783.90000001</v>
          </cell>
          <cell r="D69">
            <v>252776753</v>
          </cell>
          <cell r="E69">
            <v>3170692584.5</v>
          </cell>
          <cell r="F69">
            <v>3405455320.5</v>
          </cell>
          <cell r="G69">
            <v>0</v>
          </cell>
          <cell r="H69">
            <v>234762736</v>
          </cell>
          <cell r="I69">
            <v>-234762736</v>
          </cell>
        </row>
        <row r="70">
          <cell r="A70">
            <v>2436</v>
          </cell>
          <cell r="B70" t="str">
            <v xml:space="preserve">IVA-A PAGAR         </v>
          </cell>
          <cell r="C70">
            <v>132325783.90000001</v>
          </cell>
          <cell r="D70">
            <v>252776753</v>
          </cell>
          <cell r="E70">
            <v>3170692584.5</v>
          </cell>
          <cell r="F70">
            <v>3405455320.5</v>
          </cell>
          <cell r="G70">
            <v>0</v>
          </cell>
          <cell r="H70">
            <v>234762736</v>
          </cell>
          <cell r="I70">
            <v>-234762736</v>
          </cell>
        </row>
        <row r="71">
          <cell r="A71">
            <v>243</v>
          </cell>
          <cell r="B71" t="str">
            <v xml:space="preserve">IMP.S/VALOR ACRESC. </v>
          </cell>
          <cell r="C71">
            <v>1092957200.9000001</v>
          </cell>
          <cell r="D71">
            <v>1213408170</v>
          </cell>
          <cell r="E71">
            <v>8362830496.5</v>
          </cell>
          <cell r="F71">
            <v>8597593232.5</v>
          </cell>
          <cell r="G71">
            <v>0</v>
          </cell>
          <cell r="H71">
            <v>234762736</v>
          </cell>
          <cell r="I71">
            <v>-234762736</v>
          </cell>
        </row>
        <row r="72">
          <cell r="A72">
            <v>2441</v>
          </cell>
          <cell r="B72" t="str">
            <v xml:space="preserve">Imposto do Selo     </v>
          </cell>
          <cell r="C72">
            <v>157604</v>
          </cell>
          <cell r="D72">
            <v>287492</v>
          </cell>
          <cell r="E72">
            <v>2671928</v>
          </cell>
          <cell r="F72">
            <v>2959420</v>
          </cell>
          <cell r="G72">
            <v>0</v>
          </cell>
          <cell r="H72">
            <v>287492</v>
          </cell>
          <cell r="I72">
            <v>-287492</v>
          </cell>
        </row>
        <row r="73">
          <cell r="A73">
            <v>244</v>
          </cell>
          <cell r="B73" t="str">
            <v xml:space="preserve">RESTANTES IMPOSTOS  </v>
          </cell>
          <cell r="C73">
            <v>157604</v>
          </cell>
          <cell r="D73">
            <v>287492</v>
          </cell>
          <cell r="E73">
            <v>2671928</v>
          </cell>
          <cell r="F73">
            <v>2959420</v>
          </cell>
          <cell r="G73">
            <v>0</v>
          </cell>
          <cell r="H73">
            <v>287492</v>
          </cell>
          <cell r="I73">
            <v>-287492</v>
          </cell>
        </row>
        <row r="74">
          <cell r="A74">
            <v>245</v>
          </cell>
          <cell r="B74" t="str">
            <v xml:space="preserve">Seguranca social    </v>
          </cell>
          <cell r="C74">
            <v>18587380</v>
          </cell>
          <cell r="D74">
            <v>33166669</v>
          </cell>
          <cell r="E74">
            <v>282194761</v>
          </cell>
          <cell r="F74">
            <v>314888459</v>
          </cell>
          <cell r="G74">
            <v>0</v>
          </cell>
          <cell r="H74">
            <v>32693698</v>
          </cell>
          <cell r="I74">
            <v>-32693698</v>
          </cell>
        </row>
        <row r="75">
          <cell r="A75">
            <v>24</v>
          </cell>
          <cell r="B75" t="str">
            <v xml:space="preserve">ESTADO O.E.PUBLICOS </v>
          </cell>
          <cell r="C75">
            <v>1240057680.9000001</v>
          </cell>
          <cell r="D75">
            <v>1444746865.5</v>
          </cell>
          <cell r="E75">
            <v>9204222296</v>
          </cell>
          <cell r="F75">
            <v>9483557254</v>
          </cell>
          <cell r="G75">
            <v>11314078</v>
          </cell>
          <cell r="H75">
            <v>290649036</v>
          </cell>
          <cell r="I75">
            <v>-279334958</v>
          </cell>
        </row>
        <row r="76">
          <cell r="A76">
            <v>2538</v>
          </cell>
          <cell r="B76" t="str">
            <v xml:space="preserve">Outras operacoes    </v>
          </cell>
          <cell r="C76">
            <v>0</v>
          </cell>
          <cell r="D76">
            <v>0</v>
          </cell>
          <cell r="E76">
            <v>0</v>
          </cell>
          <cell r="F76">
            <v>490070.7</v>
          </cell>
          <cell r="G76">
            <v>0</v>
          </cell>
          <cell r="H76">
            <v>490070.7</v>
          </cell>
          <cell r="I76">
            <v>-490070.7</v>
          </cell>
        </row>
        <row r="77">
          <cell r="A77">
            <v>253</v>
          </cell>
          <cell r="B77" t="str">
            <v xml:space="preserve">EMPRESAS ASSOCIADAS </v>
          </cell>
          <cell r="C77">
            <v>0</v>
          </cell>
          <cell r="D77">
            <v>0</v>
          </cell>
          <cell r="E77">
            <v>0</v>
          </cell>
          <cell r="F77">
            <v>490070.7</v>
          </cell>
          <cell r="G77">
            <v>0</v>
          </cell>
          <cell r="H77">
            <v>490070.7</v>
          </cell>
          <cell r="I77">
            <v>-490070.7</v>
          </cell>
        </row>
        <row r="78">
          <cell r="A78">
            <v>25</v>
          </cell>
          <cell r="B78" t="str">
            <v>ACCIONISTAS (SOCIOS)</v>
          </cell>
          <cell r="C78">
            <v>0</v>
          </cell>
          <cell r="D78">
            <v>0</v>
          </cell>
          <cell r="E78">
            <v>0</v>
          </cell>
          <cell r="F78">
            <v>490070.7</v>
          </cell>
          <cell r="G78">
            <v>0</v>
          </cell>
          <cell r="H78">
            <v>490070.7</v>
          </cell>
          <cell r="I78">
            <v>-490070.7</v>
          </cell>
        </row>
        <row r="79">
          <cell r="A79">
            <v>2622</v>
          </cell>
          <cell r="B79" t="str">
            <v xml:space="preserve">Remuner.Pessoal     </v>
          </cell>
          <cell r="C79">
            <v>59343751</v>
          </cell>
          <cell r="D79">
            <v>59343751</v>
          </cell>
          <cell r="E79">
            <v>553632151</v>
          </cell>
          <cell r="F79">
            <v>553632151</v>
          </cell>
          <cell r="G79">
            <v>0</v>
          </cell>
          <cell r="H79">
            <v>0</v>
          </cell>
          <cell r="I79">
            <v>0</v>
          </cell>
        </row>
        <row r="80">
          <cell r="A80">
            <v>26241</v>
          </cell>
          <cell r="B80" t="str">
            <v>Adiant ao pessoal re</v>
          </cell>
          <cell r="C80">
            <v>1175500</v>
          </cell>
          <cell r="D80">
            <v>2225500.1</v>
          </cell>
          <cell r="E80">
            <v>104929004.09999999</v>
          </cell>
          <cell r="F80">
            <v>103964004.09999999</v>
          </cell>
          <cell r="G80">
            <v>965000</v>
          </cell>
          <cell r="H80">
            <v>0</v>
          </cell>
          <cell r="I80">
            <v>965000</v>
          </cell>
        </row>
        <row r="81">
          <cell r="A81">
            <v>26242</v>
          </cell>
          <cell r="B81" t="str">
            <v>Adiant ao pessoal pe</v>
          </cell>
          <cell r="C81">
            <v>1</v>
          </cell>
          <cell r="D81">
            <v>1</v>
          </cell>
          <cell r="E81">
            <v>236946</v>
          </cell>
          <cell r="F81">
            <v>236946</v>
          </cell>
          <cell r="G81">
            <v>0</v>
          </cell>
          <cell r="H81">
            <v>0</v>
          </cell>
          <cell r="I81">
            <v>0</v>
          </cell>
        </row>
        <row r="82">
          <cell r="A82">
            <v>26243</v>
          </cell>
          <cell r="B82" t="str">
            <v>Adiant§ pessoal-viag</v>
          </cell>
          <cell r="C82">
            <v>12320625</v>
          </cell>
          <cell r="D82">
            <v>12442324.300000001</v>
          </cell>
          <cell r="E82">
            <v>111717617.59999999</v>
          </cell>
          <cell r="F82">
            <v>111372617.59999999</v>
          </cell>
          <cell r="G82">
            <v>345000</v>
          </cell>
          <cell r="H82">
            <v>0</v>
          </cell>
          <cell r="I82">
            <v>345000</v>
          </cell>
        </row>
        <row r="83">
          <cell r="A83">
            <v>26244</v>
          </cell>
          <cell r="B83" t="str">
            <v>Adiant§ pessoal-V. c</v>
          </cell>
          <cell r="C83">
            <v>147</v>
          </cell>
          <cell r="D83">
            <v>156902.1</v>
          </cell>
          <cell r="E83">
            <v>5818510.0999999996</v>
          </cell>
          <cell r="F83">
            <v>4833485.0999999996</v>
          </cell>
          <cell r="G83">
            <v>985025</v>
          </cell>
          <cell r="H83">
            <v>0</v>
          </cell>
          <cell r="I83">
            <v>985025</v>
          </cell>
        </row>
        <row r="84">
          <cell r="A84">
            <v>2624</v>
          </cell>
          <cell r="B84" t="str">
            <v xml:space="preserve">ADIANT. AO PESSOAL  </v>
          </cell>
          <cell r="C84">
            <v>13496273</v>
          </cell>
          <cell r="D84">
            <v>14824727.5</v>
          </cell>
          <cell r="E84">
            <v>222702077.80000001</v>
          </cell>
          <cell r="F84">
            <v>220407052.80000001</v>
          </cell>
          <cell r="G84">
            <v>2295025</v>
          </cell>
          <cell r="H84">
            <v>0</v>
          </cell>
          <cell r="I84">
            <v>2295025</v>
          </cell>
        </row>
        <row r="85">
          <cell r="A85">
            <v>262</v>
          </cell>
          <cell r="B85" t="str">
            <v xml:space="preserve">PESSOAL             </v>
          </cell>
          <cell r="C85">
            <v>72840024</v>
          </cell>
          <cell r="D85">
            <v>74168478.5</v>
          </cell>
          <cell r="E85">
            <v>776334228.79999995</v>
          </cell>
          <cell r="F85">
            <v>774039203.79999995</v>
          </cell>
          <cell r="G85">
            <v>2295025</v>
          </cell>
          <cell r="H85">
            <v>0</v>
          </cell>
          <cell r="I85">
            <v>2295025</v>
          </cell>
        </row>
        <row r="86">
          <cell r="A86">
            <v>26811</v>
          </cell>
          <cell r="B86" t="str">
            <v>IVA ded. nac. reclas</v>
          </cell>
          <cell r="C86">
            <v>108160333</v>
          </cell>
          <cell r="D86">
            <v>108047877</v>
          </cell>
          <cell r="E86">
            <v>749146739.39999998</v>
          </cell>
          <cell r="F86">
            <v>749146739.39999998</v>
          </cell>
          <cell r="G86">
            <v>0</v>
          </cell>
          <cell r="H86">
            <v>0</v>
          </cell>
          <cell r="I86">
            <v>0</v>
          </cell>
        </row>
        <row r="87">
          <cell r="A87">
            <v>26812</v>
          </cell>
          <cell r="B87" t="str">
            <v>IVA ded. int. reclas</v>
          </cell>
          <cell r="C87">
            <v>0</v>
          </cell>
          <cell r="D87">
            <v>0</v>
          </cell>
          <cell r="E87">
            <v>97286761</v>
          </cell>
          <cell r="F87">
            <v>97286761</v>
          </cell>
          <cell r="G87">
            <v>0</v>
          </cell>
          <cell r="H87">
            <v>0</v>
          </cell>
          <cell r="I87">
            <v>0</v>
          </cell>
        </row>
        <row r="88">
          <cell r="A88">
            <v>26813</v>
          </cell>
          <cell r="B88" t="str">
            <v>IVA liq. nac. reclas</v>
          </cell>
          <cell r="C88">
            <v>610489667</v>
          </cell>
          <cell r="D88">
            <v>610946094</v>
          </cell>
          <cell r="E88">
            <v>5042834585.5</v>
          </cell>
          <cell r="F88">
            <v>5042781010.5</v>
          </cell>
          <cell r="G88">
            <v>53575</v>
          </cell>
          <cell r="H88">
            <v>0</v>
          </cell>
          <cell r="I88">
            <v>53575</v>
          </cell>
        </row>
        <row r="89">
          <cell r="A89">
            <v>26814</v>
          </cell>
          <cell r="B89" t="str">
            <v>IVA liq. int. reclas</v>
          </cell>
          <cell r="C89">
            <v>127867583</v>
          </cell>
          <cell r="D89">
            <v>127867583</v>
          </cell>
          <cell r="E89">
            <v>1012123043.5</v>
          </cell>
          <cell r="F89">
            <v>1012123043.5</v>
          </cell>
          <cell r="G89">
            <v>0</v>
          </cell>
          <cell r="H89">
            <v>0</v>
          </cell>
          <cell r="I89">
            <v>0</v>
          </cell>
        </row>
        <row r="90">
          <cell r="A90">
            <v>26819</v>
          </cell>
          <cell r="B90" t="str">
            <v>O devedores diversos</v>
          </cell>
          <cell r="C90">
            <v>1342887.5</v>
          </cell>
          <cell r="D90">
            <v>185773</v>
          </cell>
          <cell r="E90">
            <v>3089204</v>
          </cell>
          <cell r="F90">
            <v>3089204</v>
          </cell>
          <cell r="G90">
            <v>0</v>
          </cell>
          <cell r="H90">
            <v>0</v>
          </cell>
          <cell r="I90">
            <v>0</v>
          </cell>
        </row>
        <row r="91">
          <cell r="A91">
            <v>2681</v>
          </cell>
          <cell r="B91" t="str">
            <v xml:space="preserve">DEVEDORES DIVERSOS  </v>
          </cell>
          <cell r="C91">
            <v>847860470.5</v>
          </cell>
          <cell r="D91">
            <v>847047327</v>
          </cell>
          <cell r="E91">
            <v>6904480333.3999996</v>
          </cell>
          <cell r="F91">
            <v>6904426758.3999996</v>
          </cell>
          <cell r="G91">
            <v>53575</v>
          </cell>
          <cell r="H91">
            <v>0</v>
          </cell>
          <cell r="I91">
            <v>53575</v>
          </cell>
        </row>
        <row r="92">
          <cell r="A92">
            <v>2687</v>
          </cell>
          <cell r="B92" t="str">
            <v>IVA despachos (IL's)</v>
          </cell>
          <cell r="C92">
            <v>17901563</v>
          </cell>
          <cell r="D92">
            <v>23558036</v>
          </cell>
          <cell r="E92">
            <v>23559061</v>
          </cell>
          <cell r="F92">
            <v>23559061</v>
          </cell>
          <cell r="G92">
            <v>0</v>
          </cell>
          <cell r="H92">
            <v>0</v>
          </cell>
          <cell r="I92">
            <v>0</v>
          </cell>
        </row>
        <row r="93">
          <cell r="A93">
            <v>2688</v>
          </cell>
          <cell r="B93" t="str">
            <v xml:space="preserve">SPP                 </v>
          </cell>
          <cell r="C93">
            <v>6249373.2999999998</v>
          </cell>
          <cell r="D93">
            <v>4458079</v>
          </cell>
          <cell r="E93">
            <v>9105676</v>
          </cell>
          <cell r="F93">
            <v>10218608</v>
          </cell>
          <cell r="G93">
            <v>0</v>
          </cell>
          <cell r="H93">
            <v>1112932</v>
          </cell>
          <cell r="I93">
            <v>-1112932</v>
          </cell>
        </row>
        <row r="94">
          <cell r="A94">
            <v>26891</v>
          </cell>
          <cell r="B94" t="str">
            <v xml:space="preserve">Seguros a receber   </v>
          </cell>
          <cell r="C94">
            <v>143164701</v>
          </cell>
          <cell r="D94">
            <v>102861902</v>
          </cell>
          <cell r="E94">
            <v>183635065</v>
          </cell>
          <cell r="F94">
            <v>112386089</v>
          </cell>
          <cell r="G94">
            <v>71248976</v>
          </cell>
          <cell r="H94">
            <v>0</v>
          </cell>
          <cell r="I94">
            <v>71248976</v>
          </cell>
        </row>
        <row r="95">
          <cell r="A95">
            <v>2689</v>
          </cell>
          <cell r="B95" t="str">
            <v xml:space="preserve">OUT DEV E CREDORES  </v>
          </cell>
          <cell r="C95">
            <v>143164701</v>
          </cell>
          <cell r="D95">
            <v>102861902</v>
          </cell>
          <cell r="E95">
            <v>183635065</v>
          </cell>
          <cell r="F95">
            <v>112386089</v>
          </cell>
          <cell r="G95">
            <v>71248976</v>
          </cell>
          <cell r="H95">
            <v>0</v>
          </cell>
          <cell r="I95">
            <v>71248976</v>
          </cell>
        </row>
        <row r="96">
          <cell r="A96">
            <v>268</v>
          </cell>
          <cell r="B96" t="str">
            <v>DEV.CREDORES DIVERSO</v>
          </cell>
          <cell r="C96">
            <v>1015176107.8</v>
          </cell>
          <cell r="D96">
            <v>977925344</v>
          </cell>
          <cell r="E96">
            <v>7120780135.3999996</v>
          </cell>
          <cell r="F96">
            <v>7050590516.3999996</v>
          </cell>
          <cell r="G96">
            <v>71302551</v>
          </cell>
          <cell r="H96">
            <v>1112932</v>
          </cell>
          <cell r="I96">
            <v>70189619</v>
          </cell>
        </row>
        <row r="97">
          <cell r="A97">
            <v>26</v>
          </cell>
          <cell r="B97" t="str">
            <v xml:space="preserve">OUT.DEV.E CREDORES  </v>
          </cell>
          <cell r="C97">
            <v>1088016131.8</v>
          </cell>
          <cell r="D97">
            <v>1052093822.5</v>
          </cell>
          <cell r="E97">
            <v>7897114364.1999998</v>
          </cell>
          <cell r="F97">
            <v>7824629720.1999998</v>
          </cell>
          <cell r="G97">
            <v>73597576</v>
          </cell>
          <cell r="H97">
            <v>1112932</v>
          </cell>
          <cell r="I97">
            <v>72484644</v>
          </cell>
        </row>
        <row r="98">
          <cell r="A98">
            <v>27121</v>
          </cell>
          <cell r="B98" t="str">
            <v xml:space="preserve">Produtos            </v>
          </cell>
          <cell r="C98">
            <v>233718971.90000001</v>
          </cell>
          <cell r="D98">
            <v>338977312</v>
          </cell>
          <cell r="E98">
            <v>3689917646</v>
          </cell>
          <cell r="F98">
            <v>3686921888</v>
          </cell>
          <cell r="G98">
            <v>2995758</v>
          </cell>
          <cell r="H98">
            <v>0</v>
          </cell>
          <cell r="I98">
            <v>2995758</v>
          </cell>
        </row>
        <row r="99">
          <cell r="A99">
            <v>27122</v>
          </cell>
          <cell r="B99" t="str">
            <v xml:space="preserve">Servicos            </v>
          </cell>
          <cell r="C99">
            <v>190990766</v>
          </cell>
          <cell r="D99">
            <v>126338729</v>
          </cell>
          <cell r="E99">
            <v>4934186857</v>
          </cell>
          <cell r="F99">
            <v>4360679771</v>
          </cell>
          <cell r="G99">
            <v>573507086</v>
          </cell>
          <cell r="H99">
            <v>0</v>
          </cell>
          <cell r="I99">
            <v>573507086</v>
          </cell>
        </row>
        <row r="100">
          <cell r="A100">
            <v>2712</v>
          </cell>
          <cell r="B100" t="str">
            <v xml:space="preserve">CLIENTES A FACTURAR </v>
          </cell>
          <cell r="C100">
            <v>424709737.89999998</v>
          </cell>
          <cell r="D100">
            <v>465316041</v>
          </cell>
          <cell r="E100">
            <v>8624104503</v>
          </cell>
          <cell r="F100">
            <v>8047601659</v>
          </cell>
          <cell r="G100">
            <v>576502844</v>
          </cell>
          <cell r="H100">
            <v>0</v>
          </cell>
          <cell r="I100">
            <v>576502844</v>
          </cell>
        </row>
        <row r="101">
          <cell r="A101">
            <v>271</v>
          </cell>
          <cell r="B101" t="str">
            <v xml:space="preserve">ACRESC.DE PROVEITOS </v>
          </cell>
          <cell r="C101">
            <v>424709737.89999998</v>
          </cell>
          <cell r="D101">
            <v>465316041</v>
          </cell>
          <cell r="E101">
            <v>8624104503</v>
          </cell>
          <cell r="F101">
            <v>8047601659</v>
          </cell>
          <cell r="G101">
            <v>576502844</v>
          </cell>
          <cell r="H101">
            <v>0</v>
          </cell>
          <cell r="I101">
            <v>576502844</v>
          </cell>
        </row>
        <row r="102">
          <cell r="A102">
            <v>2721</v>
          </cell>
          <cell r="B102" t="str">
            <v xml:space="preserve">Impostos diferidos  </v>
          </cell>
          <cell r="C102">
            <v>0</v>
          </cell>
          <cell r="D102">
            <v>0</v>
          </cell>
          <cell r="E102">
            <v>36301930.799999997</v>
          </cell>
          <cell r="F102">
            <v>0</v>
          </cell>
          <cell r="G102">
            <v>36301930.799999997</v>
          </cell>
          <cell r="H102">
            <v>0</v>
          </cell>
          <cell r="I102">
            <v>36301930.799999997</v>
          </cell>
        </row>
        <row r="103">
          <cell r="A103">
            <v>27281</v>
          </cell>
          <cell r="B103" t="str">
            <v xml:space="preserve">MCS                 </v>
          </cell>
          <cell r="C103">
            <v>2223727</v>
          </cell>
          <cell r="D103">
            <v>343280.7</v>
          </cell>
          <cell r="E103">
            <v>31753893.399999999</v>
          </cell>
          <cell r="F103">
            <v>18086118.399999999</v>
          </cell>
          <cell r="G103">
            <v>13667775</v>
          </cell>
          <cell r="H103">
            <v>0</v>
          </cell>
          <cell r="I103">
            <v>13667775</v>
          </cell>
        </row>
        <row r="104">
          <cell r="A104">
            <v>27282</v>
          </cell>
          <cell r="B104" t="str">
            <v xml:space="preserve">Servicos passagem   </v>
          </cell>
          <cell r="C104">
            <v>2264997</v>
          </cell>
          <cell r="D104">
            <v>2264997</v>
          </cell>
          <cell r="E104">
            <v>11793908</v>
          </cell>
          <cell r="F104">
            <v>11793908</v>
          </cell>
          <cell r="G104">
            <v>0</v>
          </cell>
          <cell r="H104">
            <v>0</v>
          </cell>
          <cell r="I104">
            <v>0</v>
          </cell>
        </row>
        <row r="105">
          <cell r="A105">
            <v>2728</v>
          </cell>
          <cell r="B105" t="str">
            <v xml:space="preserve">PROJECTOS           </v>
          </cell>
          <cell r="C105">
            <v>4488724</v>
          </cell>
          <cell r="D105">
            <v>2608277.7000000002</v>
          </cell>
          <cell r="E105">
            <v>43547801.399999999</v>
          </cell>
          <cell r="F105">
            <v>29880026.399999999</v>
          </cell>
          <cell r="G105">
            <v>13667775</v>
          </cell>
          <cell r="H105">
            <v>0</v>
          </cell>
          <cell r="I105">
            <v>13667775</v>
          </cell>
        </row>
        <row r="106">
          <cell r="A106">
            <v>27291</v>
          </cell>
          <cell r="B106" t="str">
            <v xml:space="preserve">Seguros             </v>
          </cell>
          <cell r="C106">
            <v>44616522</v>
          </cell>
          <cell r="D106">
            <v>39637448</v>
          </cell>
          <cell r="E106">
            <v>128642507</v>
          </cell>
          <cell r="F106">
            <v>121174689</v>
          </cell>
          <cell r="G106">
            <v>7467818</v>
          </cell>
          <cell r="H106">
            <v>0</v>
          </cell>
          <cell r="I106">
            <v>7467818</v>
          </cell>
        </row>
        <row r="107">
          <cell r="A107">
            <v>27292</v>
          </cell>
          <cell r="B107" t="str">
            <v xml:space="preserve">Rendas              </v>
          </cell>
          <cell r="C107">
            <v>341864</v>
          </cell>
          <cell r="D107">
            <v>8739780</v>
          </cell>
          <cell r="E107">
            <v>57493547</v>
          </cell>
          <cell r="F107">
            <v>42385947</v>
          </cell>
          <cell r="G107">
            <v>15107600</v>
          </cell>
          <cell r="H107">
            <v>0</v>
          </cell>
          <cell r="I107">
            <v>15107600</v>
          </cell>
        </row>
        <row r="108">
          <cell r="A108">
            <v>27296</v>
          </cell>
          <cell r="B108" t="str">
            <v xml:space="preserve">Viaturas            </v>
          </cell>
          <cell r="C108">
            <v>0</v>
          </cell>
          <cell r="D108">
            <v>0</v>
          </cell>
          <cell r="E108">
            <v>415003</v>
          </cell>
          <cell r="F108">
            <v>415003</v>
          </cell>
          <cell r="G108">
            <v>0</v>
          </cell>
          <cell r="H108">
            <v>0</v>
          </cell>
          <cell r="I108">
            <v>0</v>
          </cell>
        </row>
        <row r="109">
          <cell r="A109">
            <v>27298</v>
          </cell>
          <cell r="B109" t="str">
            <v>Desp antecipadas I/C</v>
          </cell>
          <cell r="C109">
            <v>0</v>
          </cell>
          <cell r="D109">
            <v>0</v>
          </cell>
          <cell r="E109">
            <v>1061048</v>
          </cell>
          <cell r="F109">
            <v>1061048</v>
          </cell>
          <cell r="G109">
            <v>0</v>
          </cell>
          <cell r="H109">
            <v>0</v>
          </cell>
          <cell r="I109">
            <v>0</v>
          </cell>
        </row>
        <row r="110">
          <cell r="A110">
            <v>27299</v>
          </cell>
          <cell r="B110" t="str">
            <v xml:space="preserve">O desp. antecipadas </v>
          </cell>
          <cell r="C110">
            <v>17581829</v>
          </cell>
          <cell r="D110">
            <v>19233449</v>
          </cell>
          <cell r="E110">
            <v>205797514</v>
          </cell>
          <cell r="F110">
            <v>184706726</v>
          </cell>
          <cell r="G110">
            <v>21090788</v>
          </cell>
          <cell r="H110">
            <v>0</v>
          </cell>
          <cell r="I110">
            <v>21090788</v>
          </cell>
        </row>
        <row r="111">
          <cell r="A111">
            <v>2729</v>
          </cell>
          <cell r="B111" t="str">
            <v>Out.custos diferidos</v>
          </cell>
          <cell r="C111">
            <v>62540215</v>
          </cell>
          <cell r="D111">
            <v>67610677</v>
          </cell>
          <cell r="E111">
            <v>393409619</v>
          </cell>
          <cell r="F111">
            <v>349743413</v>
          </cell>
          <cell r="G111">
            <v>43666206</v>
          </cell>
          <cell r="H111">
            <v>0</v>
          </cell>
          <cell r="I111">
            <v>43666206</v>
          </cell>
        </row>
        <row r="112">
          <cell r="A112">
            <v>272</v>
          </cell>
          <cell r="B112" t="str">
            <v xml:space="preserve">CUSTOS DIFERIDOS    </v>
          </cell>
          <cell r="C112">
            <v>67028939</v>
          </cell>
          <cell r="D112">
            <v>70218954.700000003</v>
          </cell>
          <cell r="E112">
            <v>473259351.19999999</v>
          </cell>
          <cell r="F112">
            <v>379623439.39999998</v>
          </cell>
          <cell r="G112">
            <v>93635911.799999997</v>
          </cell>
          <cell r="H112">
            <v>0</v>
          </cell>
          <cell r="I112">
            <v>93635911.799999997</v>
          </cell>
        </row>
        <row r="113">
          <cell r="A113">
            <v>27322</v>
          </cell>
          <cell r="B113" t="str">
            <v xml:space="preserve">Subsidio de Ferias  </v>
          </cell>
          <cell r="C113">
            <v>124664200</v>
          </cell>
          <cell r="D113">
            <v>71551398</v>
          </cell>
          <cell r="E113">
            <v>193816186</v>
          </cell>
          <cell r="F113">
            <v>308922630</v>
          </cell>
          <cell r="G113">
            <v>0</v>
          </cell>
          <cell r="H113">
            <v>115106444</v>
          </cell>
          <cell r="I113">
            <v>-115106444</v>
          </cell>
        </row>
        <row r="114">
          <cell r="A114">
            <v>27325</v>
          </cell>
          <cell r="B114" t="str">
            <v xml:space="preserve">Subsidio de Natal   </v>
          </cell>
          <cell r="C114">
            <v>28518182</v>
          </cell>
          <cell r="D114">
            <v>6154223</v>
          </cell>
          <cell r="E114">
            <v>36099188</v>
          </cell>
          <cell r="F114">
            <v>51919325</v>
          </cell>
          <cell r="G114">
            <v>0</v>
          </cell>
          <cell r="H114">
            <v>15820137</v>
          </cell>
          <cell r="I114">
            <v>-15820137</v>
          </cell>
        </row>
        <row r="115">
          <cell r="A115">
            <v>27327</v>
          </cell>
          <cell r="B115" t="str">
            <v xml:space="preserve">Vencim. Variavel    </v>
          </cell>
          <cell r="C115">
            <v>4582364</v>
          </cell>
          <cell r="D115">
            <v>8100394</v>
          </cell>
          <cell r="E115">
            <v>43031547.5</v>
          </cell>
          <cell r="F115">
            <v>59899409.5</v>
          </cell>
          <cell r="G115">
            <v>0</v>
          </cell>
          <cell r="H115">
            <v>16867862</v>
          </cell>
          <cell r="I115">
            <v>-16867862</v>
          </cell>
        </row>
        <row r="116">
          <cell r="A116">
            <v>27329</v>
          </cell>
          <cell r="B116" t="str">
            <v xml:space="preserve">Outras              </v>
          </cell>
          <cell r="C116">
            <v>0</v>
          </cell>
          <cell r="D116">
            <v>69300</v>
          </cell>
          <cell r="E116">
            <v>0</v>
          </cell>
          <cell r="F116">
            <v>69300</v>
          </cell>
          <cell r="G116">
            <v>0</v>
          </cell>
          <cell r="H116">
            <v>69300</v>
          </cell>
          <cell r="I116">
            <v>-69300</v>
          </cell>
        </row>
        <row r="117">
          <cell r="A117">
            <v>2732</v>
          </cell>
          <cell r="B117" t="str">
            <v xml:space="preserve">RENUMER.A LIQUIDAR  </v>
          </cell>
          <cell r="C117">
            <v>157764746</v>
          </cell>
          <cell r="D117">
            <v>85875315</v>
          </cell>
          <cell r="E117">
            <v>272946921.5</v>
          </cell>
          <cell r="F117">
            <v>420810664.5</v>
          </cell>
          <cell r="G117">
            <v>0</v>
          </cell>
          <cell r="H117">
            <v>147863743</v>
          </cell>
          <cell r="I117">
            <v>-147863743</v>
          </cell>
        </row>
        <row r="118">
          <cell r="A118">
            <v>27371</v>
          </cell>
          <cell r="B118" t="str">
            <v xml:space="preserve">Vendas              </v>
          </cell>
          <cell r="C118">
            <v>0</v>
          </cell>
          <cell r="D118">
            <v>0.2</v>
          </cell>
          <cell r="E118">
            <v>0.2</v>
          </cell>
          <cell r="F118">
            <v>0.2</v>
          </cell>
          <cell r="G118">
            <v>0</v>
          </cell>
          <cell r="H118">
            <v>0</v>
          </cell>
          <cell r="I118">
            <v>0</v>
          </cell>
        </row>
        <row r="119">
          <cell r="A119">
            <v>2737</v>
          </cell>
          <cell r="B119" t="str">
            <v>PROVISAO P/ DEVOLUO</v>
          </cell>
          <cell r="C119">
            <v>0</v>
          </cell>
          <cell r="D119">
            <v>0.2</v>
          </cell>
          <cell r="E119">
            <v>0.2</v>
          </cell>
          <cell r="F119">
            <v>0.2</v>
          </cell>
          <cell r="G119">
            <v>0</v>
          </cell>
          <cell r="H119">
            <v>0</v>
          </cell>
          <cell r="I119">
            <v>0</v>
          </cell>
        </row>
        <row r="120">
          <cell r="A120">
            <v>27391</v>
          </cell>
          <cell r="B120" t="str">
            <v xml:space="preserve">Electricidade       </v>
          </cell>
          <cell r="C120">
            <v>0</v>
          </cell>
          <cell r="D120">
            <v>0.5</v>
          </cell>
          <cell r="E120">
            <v>892000</v>
          </cell>
          <cell r="F120">
            <v>2058000</v>
          </cell>
          <cell r="G120">
            <v>0</v>
          </cell>
          <cell r="H120">
            <v>1166000</v>
          </cell>
          <cell r="I120">
            <v>-1166000</v>
          </cell>
        </row>
        <row r="121">
          <cell r="A121">
            <v>27392</v>
          </cell>
          <cell r="B121" t="str">
            <v xml:space="preserve">Servicos prof.      </v>
          </cell>
          <cell r="C121">
            <v>6632832</v>
          </cell>
          <cell r="D121">
            <v>5173832.5</v>
          </cell>
          <cell r="E121">
            <v>35138806.5</v>
          </cell>
          <cell r="F121">
            <v>43579359.5</v>
          </cell>
          <cell r="G121">
            <v>0</v>
          </cell>
          <cell r="H121">
            <v>8440553</v>
          </cell>
          <cell r="I121">
            <v>-8440553</v>
          </cell>
        </row>
        <row r="122">
          <cell r="A122">
            <v>27393</v>
          </cell>
          <cell r="B122" t="str">
            <v xml:space="preserve">Telecomunicacoes    </v>
          </cell>
          <cell r="C122">
            <v>0</v>
          </cell>
          <cell r="D122">
            <v>0.1</v>
          </cell>
          <cell r="E122">
            <v>1264042</v>
          </cell>
          <cell r="F122">
            <v>5289042</v>
          </cell>
          <cell r="G122">
            <v>0</v>
          </cell>
          <cell r="H122">
            <v>4025000</v>
          </cell>
          <cell r="I122">
            <v>-4025000</v>
          </cell>
        </row>
        <row r="123">
          <cell r="A123">
            <v>27394</v>
          </cell>
          <cell r="B123" t="str">
            <v xml:space="preserve">C. c/ reestrut.     </v>
          </cell>
          <cell r="C123">
            <v>0</v>
          </cell>
          <cell r="D123">
            <v>0</v>
          </cell>
          <cell r="E123">
            <v>34861048</v>
          </cell>
          <cell r="F123">
            <v>34861048</v>
          </cell>
          <cell r="G123">
            <v>0</v>
          </cell>
          <cell r="H123">
            <v>0</v>
          </cell>
          <cell r="I123">
            <v>0</v>
          </cell>
        </row>
        <row r="124">
          <cell r="A124">
            <v>27395</v>
          </cell>
          <cell r="B124" t="str">
            <v xml:space="preserve">D. c/ viagens       </v>
          </cell>
          <cell r="C124">
            <v>993400</v>
          </cell>
          <cell r="D124">
            <v>1418543</v>
          </cell>
          <cell r="E124">
            <v>9531210.9000000004</v>
          </cell>
          <cell r="F124">
            <v>10453052.9</v>
          </cell>
          <cell r="G124">
            <v>0</v>
          </cell>
          <cell r="H124">
            <v>921842</v>
          </cell>
          <cell r="I124">
            <v>-921842</v>
          </cell>
        </row>
        <row r="125">
          <cell r="A125">
            <v>27396</v>
          </cell>
          <cell r="B125" t="str">
            <v>Telefones (c. alugad</v>
          </cell>
          <cell r="C125">
            <v>2078173</v>
          </cell>
          <cell r="D125">
            <v>2043900</v>
          </cell>
          <cell r="E125">
            <v>7143046</v>
          </cell>
          <cell r="F125">
            <v>9134900</v>
          </cell>
          <cell r="G125">
            <v>0</v>
          </cell>
          <cell r="H125">
            <v>1991854</v>
          </cell>
          <cell r="I125">
            <v>-1991854</v>
          </cell>
        </row>
        <row r="126">
          <cell r="A126">
            <v>27397</v>
          </cell>
          <cell r="B126" t="str">
            <v>Prov. p/ publicidade</v>
          </cell>
          <cell r="C126">
            <v>555048</v>
          </cell>
          <cell r="D126">
            <v>0</v>
          </cell>
          <cell r="E126">
            <v>4664480</v>
          </cell>
          <cell r="F126">
            <v>12109432</v>
          </cell>
          <cell r="G126">
            <v>0</v>
          </cell>
          <cell r="H126">
            <v>7444952</v>
          </cell>
          <cell r="I126">
            <v>-7444952</v>
          </cell>
        </row>
        <row r="127">
          <cell r="A127">
            <v>27398</v>
          </cell>
          <cell r="B127" t="str">
            <v xml:space="preserve">DS project expenses </v>
          </cell>
          <cell r="C127">
            <v>0</v>
          </cell>
          <cell r="D127">
            <v>1354000</v>
          </cell>
          <cell r="E127">
            <v>6670000</v>
          </cell>
          <cell r="F127">
            <v>12024000</v>
          </cell>
          <cell r="G127">
            <v>0</v>
          </cell>
          <cell r="H127">
            <v>5354000</v>
          </cell>
          <cell r="I127">
            <v>-5354000</v>
          </cell>
        </row>
        <row r="128">
          <cell r="A128">
            <v>27399</v>
          </cell>
          <cell r="B128" t="str">
            <v xml:space="preserve">Outros              </v>
          </cell>
          <cell r="C128">
            <v>133674858.09999999</v>
          </cell>
          <cell r="D128">
            <v>93201591</v>
          </cell>
          <cell r="E128">
            <v>709186619.70000005</v>
          </cell>
          <cell r="F128">
            <v>816214605.70000005</v>
          </cell>
          <cell r="G128">
            <v>0</v>
          </cell>
          <cell r="H128">
            <v>107027986</v>
          </cell>
          <cell r="I128">
            <v>-107027986</v>
          </cell>
        </row>
        <row r="129">
          <cell r="A129">
            <v>2739</v>
          </cell>
          <cell r="B129" t="str">
            <v xml:space="preserve">OUT.ACRESC.CUSTOS   </v>
          </cell>
          <cell r="C129">
            <v>143934311.09999999</v>
          </cell>
          <cell r="D129">
            <v>103191867.09999999</v>
          </cell>
          <cell r="E129">
            <v>809351253.10000002</v>
          </cell>
          <cell r="F129">
            <v>945723440.10000002</v>
          </cell>
          <cell r="G129">
            <v>0</v>
          </cell>
          <cell r="H129">
            <v>136372187</v>
          </cell>
          <cell r="I129">
            <v>-136372187</v>
          </cell>
        </row>
        <row r="130">
          <cell r="A130">
            <v>273</v>
          </cell>
          <cell r="B130" t="str">
            <v>ACRESCIMOS DE CUSTOS</v>
          </cell>
          <cell r="C130">
            <v>301699057.10000002</v>
          </cell>
          <cell r="D130">
            <v>189067182.30000001</v>
          </cell>
          <cell r="E130">
            <v>1082298174.8</v>
          </cell>
          <cell r="F130">
            <v>1366534104.8</v>
          </cell>
          <cell r="G130">
            <v>0</v>
          </cell>
          <cell r="H130">
            <v>284235930</v>
          </cell>
          <cell r="I130">
            <v>-284235930</v>
          </cell>
        </row>
        <row r="131">
          <cell r="A131">
            <v>27411</v>
          </cell>
          <cell r="B131" t="str">
            <v>Cont. manut. hardwar</v>
          </cell>
          <cell r="C131">
            <v>0</v>
          </cell>
          <cell r="D131">
            <v>361817924.10000002</v>
          </cell>
          <cell r="E131">
            <v>680538.4</v>
          </cell>
          <cell r="F131">
            <v>362498462.39999998</v>
          </cell>
          <cell r="G131">
            <v>0</v>
          </cell>
          <cell r="H131">
            <v>361817924</v>
          </cell>
          <cell r="I131">
            <v>-361817924</v>
          </cell>
        </row>
        <row r="132">
          <cell r="A132">
            <v>27412</v>
          </cell>
          <cell r="B132" t="str">
            <v>Cont. manut. softwar</v>
          </cell>
          <cell r="C132">
            <v>149497914.19999999</v>
          </cell>
          <cell r="D132">
            <v>183264394</v>
          </cell>
          <cell r="E132">
            <v>651092920.20000005</v>
          </cell>
          <cell r="F132">
            <v>781174413.20000005</v>
          </cell>
          <cell r="G132">
            <v>0</v>
          </cell>
          <cell r="H132">
            <v>130081493</v>
          </cell>
          <cell r="I132">
            <v>-130081493</v>
          </cell>
        </row>
        <row r="133">
          <cell r="A133">
            <v>27413</v>
          </cell>
          <cell r="B133" t="str">
            <v xml:space="preserve">Software            </v>
          </cell>
          <cell r="C133">
            <v>75397</v>
          </cell>
          <cell r="D133">
            <v>11087760.300000001</v>
          </cell>
          <cell r="E133">
            <v>469747817.19999999</v>
          </cell>
          <cell r="F133">
            <v>481468417.19999999</v>
          </cell>
          <cell r="G133">
            <v>0</v>
          </cell>
          <cell r="H133">
            <v>11720600</v>
          </cell>
          <cell r="I133">
            <v>-11720600</v>
          </cell>
        </row>
        <row r="134">
          <cell r="A134">
            <v>27414</v>
          </cell>
          <cell r="B134" t="str">
            <v xml:space="preserve">SPS                 </v>
          </cell>
          <cell r="C134">
            <v>11359278</v>
          </cell>
          <cell r="D134">
            <v>7844567</v>
          </cell>
          <cell r="E134">
            <v>63331402</v>
          </cell>
          <cell r="F134">
            <v>68781321</v>
          </cell>
          <cell r="G134">
            <v>0</v>
          </cell>
          <cell r="H134">
            <v>5449919</v>
          </cell>
          <cell r="I134">
            <v>-5449919</v>
          </cell>
        </row>
        <row r="135">
          <cell r="A135">
            <v>27416</v>
          </cell>
          <cell r="B135" t="str">
            <v xml:space="preserve">Formacao            </v>
          </cell>
          <cell r="C135">
            <v>4689118</v>
          </cell>
          <cell r="D135">
            <v>2533567</v>
          </cell>
          <cell r="E135">
            <v>18020332</v>
          </cell>
          <cell r="F135">
            <v>18045395</v>
          </cell>
          <cell r="G135">
            <v>0</v>
          </cell>
          <cell r="H135">
            <v>25063</v>
          </cell>
          <cell r="I135">
            <v>-25063</v>
          </cell>
        </row>
        <row r="136">
          <cell r="A136">
            <v>27417</v>
          </cell>
          <cell r="B136" t="str">
            <v xml:space="preserve">Cps Rev. Transfer   </v>
          </cell>
          <cell r="C136">
            <v>233927093</v>
          </cell>
          <cell r="D136">
            <v>251658302</v>
          </cell>
          <cell r="E136">
            <v>630031887.60000002</v>
          </cell>
          <cell r="F136">
            <v>834650450.60000002</v>
          </cell>
          <cell r="G136">
            <v>0</v>
          </cell>
          <cell r="H136">
            <v>204618563</v>
          </cell>
          <cell r="I136">
            <v>-204618563</v>
          </cell>
        </row>
        <row r="137">
          <cell r="A137">
            <v>2741</v>
          </cell>
          <cell r="B137" t="str">
            <v xml:space="preserve">PROVEITOS DIFERIDOS </v>
          </cell>
          <cell r="C137">
            <v>399548800.19999999</v>
          </cell>
          <cell r="D137">
            <v>818206514.39999998</v>
          </cell>
          <cell r="E137">
            <v>1832904897.4000001</v>
          </cell>
          <cell r="F137">
            <v>2546618459.4000001</v>
          </cell>
          <cell r="G137">
            <v>0</v>
          </cell>
          <cell r="H137">
            <v>713713562</v>
          </cell>
          <cell r="I137">
            <v>-713713562</v>
          </cell>
        </row>
        <row r="138">
          <cell r="A138">
            <v>27481</v>
          </cell>
          <cell r="B138" t="str">
            <v xml:space="preserve">MCS                 </v>
          </cell>
          <cell r="C138">
            <v>2508795</v>
          </cell>
          <cell r="D138">
            <v>2263896</v>
          </cell>
          <cell r="E138">
            <v>10125870</v>
          </cell>
          <cell r="F138">
            <v>29682689</v>
          </cell>
          <cell r="G138">
            <v>0</v>
          </cell>
          <cell r="H138">
            <v>19556819</v>
          </cell>
          <cell r="I138">
            <v>-19556819</v>
          </cell>
        </row>
        <row r="139">
          <cell r="A139">
            <v>2748</v>
          </cell>
          <cell r="B139" t="str">
            <v xml:space="preserve">SERVICOS            </v>
          </cell>
          <cell r="C139">
            <v>2508795</v>
          </cell>
          <cell r="D139">
            <v>2263896</v>
          </cell>
          <cell r="E139">
            <v>10125870</v>
          </cell>
          <cell r="F139">
            <v>29682689</v>
          </cell>
          <cell r="G139">
            <v>0</v>
          </cell>
          <cell r="H139">
            <v>19556819</v>
          </cell>
          <cell r="I139">
            <v>-19556819</v>
          </cell>
        </row>
        <row r="140">
          <cell r="A140">
            <v>27491</v>
          </cell>
          <cell r="B140" t="str">
            <v xml:space="preserve">O servicos          </v>
          </cell>
          <cell r="C140">
            <v>927206700.20000005</v>
          </cell>
          <cell r="D140">
            <v>630520856</v>
          </cell>
          <cell r="E140">
            <v>3814129343.6999998</v>
          </cell>
          <cell r="F140">
            <v>3814129343.6999998</v>
          </cell>
          <cell r="G140">
            <v>0</v>
          </cell>
          <cell r="H140">
            <v>0</v>
          </cell>
          <cell r="I140">
            <v>0</v>
          </cell>
        </row>
        <row r="141">
          <cell r="A141">
            <v>27499</v>
          </cell>
          <cell r="B141" t="str">
            <v xml:space="preserve">Outros              </v>
          </cell>
          <cell r="C141">
            <v>0</v>
          </cell>
          <cell r="D141">
            <v>249449</v>
          </cell>
          <cell r="E141">
            <v>139089195</v>
          </cell>
          <cell r="F141">
            <v>139338641</v>
          </cell>
          <cell r="G141">
            <v>0</v>
          </cell>
          <cell r="H141">
            <v>249446</v>
          </cell>
          <cell r="I141">
            <v>-249446</v>
          </cell>
        </row>
        <row r="142">
          <cell r="A142">
            <v>2749</v>
          </cell>
          <cell r="B142" t="str">
            <v>O PROVEITOS DIFERIDO</v>
          </cell>
          <cell r="C142">
            <v>927206700.20000005</v>
          </cell>
          <cell r="D142">
            <v>630770305</v>
          </cell>
          <cell r="E142">
            <v>3953218538.6999998</v>
          </cell>
          <cell r="F142">
            <v>3953467984.6999998</v>
          </cell>
          <cell r="G142">
            <v>0</v>
          </cell>
          <cell r="H142">
            <v>249446</v>
          </cell>
          <cell r="I142">
            <v>-249446</v>
          </cell>
        </row>
        <row r="143">
          <cell r="A143">
            <v>274</v>
          </cell>
          <cell r="B143" t="str">
            <v xml:space="preserve">PROVEITOS DIFERIDOS </v>
          </cell>
          <cell r="C143">
            <v>1329264295.4000001</v>
          </cell>
          <cell r="D143">
            <v>1451240715.4000001</v>
          </cell>
          <cell r="E143">
            <v>5796249306.1000004</v>
          </cell>
          <cell r="F143">
            <v>6529769133.1000004</v>
          </cell>
          <cell r="G143">
            <v>0</v>
          </cell>
          <cell r="H143">
            <v>733519827</v>
          </cell>
          <cell r="I143">
            <v>-733519827</v>
          </cell>
        </row>
        <row r="144">
          <cell r="A144">
            <v>27</v>
          </cell>
          <cell r="B144" t="str">
            <v xml:space="preserve">ACRESC.DIFERIMENTOS </v>
          </cell>
          <cell r="C144">
            <v>2122702029.4000001</v>
          </cell>
          <cell r="D144">
            <v>2175842893.4000001</v>
          </cell>
          <cell r="E144">
            <v>15975911335.1</v>
          </cell>
          <cell r="F144">
            <v>16323528336.299999</v>
          </cell>
          <cell r="G144">
            <v>670138755.79999995</v>
          </cell>
          <cell r="H144">
            <v>1017755757</v>
          </cell>
          <cell r="I144">
            <v>-347617001.20000005</v>
          </cell>
        </row>
        <row r="145">
          <cell r="A145">
            <v>281</v>
          </cell>
          <cell r="B145" t="str">
            <v xml:space="preserve">Dividas de Clientes </v>
          </cell>
          <cell r="C145">
            <v>12368210</v>
          </cell>
          <cell r="D145">
            <v>9489909</v>
          </cell>
          <cell r="E145">
            <v>99359697</v>
          </cell>
          <cell r="F145">
            <v>458900520.5</v>
          </cell>
          <cell r="G145">
            <v>0</v>
          </cell>
          <cell r="H145">
            <v>359540823.5</v>
          </cell>
          <cell r="I145">
            <v>-359540823.5</v>
          </cell>
        </row>
        <row r="146">
          <cell r="A146">
            <v>28</v>
          </cell>
          <cell r="B146" t="str">
            <v xml:space="preserve">PROV.COB.DUVIDOSAS  </v>
          </cell>
          <cell r="C146">
            <v>12368210</v>
          </cell>
          <cell r="D146">
            <v>9489909</v>
          </cell>
          <cell r="E146">
            <v>99359697</v>
          </cell>
          <cell r="F146">
            <v>458900520.5</v>
          </cell>
          <cell r="G146">
            <v>0</v>
          </cell>
          <cell r="H146">
            <v>359540823.5</v>
          </cell>
          <cell r="I146">
            <v>-359540823.5</v>
          </cell>
        </row>
        <row r="147">
          <cell r="A147">
            <v>312</v>
          </cell>
          <cell r="B147" t="str">
            <v xml:space="preserve">Mercadorias         </v>
          </cell>
          <cell r="C147">
            <v>504450379</v>
          </cell>
          <cell r="D147">
            <v>504450379</v>
          </cell>
          <cell r="E147">
            <v>4740159553.1000004</v>
          </cell>
          <cell r="F147">
            <v>4740159553.1000004</v>
          </cell>
          <cell r="G147">
            <v>0</v>
          </cell>
          <cell r="H147">
            <v>0</v>
          </cell>
          <cell r="I147">
            <v>0</v>
          </cell>
        </row>
        <row r="148">
          <cell r="A148">
            <v>31</v>
          </cell>
          <cell r="B148" t="str">
            <v xml:space="preserve">COMPRAS             </v>
          </cell>
          <cell r="C148">
            <v>504450379</v>
          </cell>
          <cell r="D148">
            <v>504450379</v>
          </cell>
          <cell r="E148">
            <v>4740159553.1000004</v>
          </cell>
          <cell r="F148">
            <v>4740159553.1000004</v>
          </cell>
          <cell r="G148">
            <v>0</v>
          </cell>
          <cell r="H148">
            <v>0</v>
          </cell>
          <cell r="I148">
            <v>0</v>
          </cell>
        </row>
        <row r="149">
          <cell r="A149">
            <v>321</v>
          </cell>
          <cell r="B149" t="str">
            <v xml:space="preserve">Mercadorias         </v>
          </cell>
          <cell r="C149">
            <v>860270566</v>
          </cell>
          <cell r="D149">
            <v>901238815</v>
          </cell>
          <cell r="E149">
            <v>10416519475.799999</v>
          </cell>
          <cell r="F149">
            <v>9878836469.7000008</v>
          </cell>
          <cell r="G149">
            <v>537683006.10000002</v>
          </cell>
          <cell r="H149">
            <v>0</v>
          </cell>
          <cell r="I149">
            <v>537683006.10000002</v>
          </cell>
        </row>
        <row r="150">
          <cell r="A150">
            <v>325</v>
          </cell>
          <cell r="B150" t="str">
            <v xml:space="preserve">Mercad.em transito  </v>
          </cell>
          <cell r="C150">
            <v>18316609</v>
          </cell>
          <cell r="D150">
            <v>51006351.299999997</v>
          </cell>
          <cell r="E150">
            <v>1575824512.0999999</v>
          </cell>
          <cell r="F150">
            <v>1557507903.0999999</v>
          </cell>
          <cell r="G150">
            <v>18316609</v>
          </cell>
          <cell r="H150">
            <v>0</v>
          </cell>
          <cell r="I150">
            <v>18316609</v>
          </cell>
        </row>
        <row r="151">
          <cell r="A151">
            <v>32</v>
          </cell>
          <cell r="B151" t="str">
            <v xml:space="preserve">MERCADORIAS         </v>
          </cell>
          <cell r="C151">
            <v>878587175</v>
          </cell>
          <cell r="D151">
            <v>952245166.29999995</v>
          </cell>
          <cell r="E151">
            <v>11992343987.9</v>
          </cell>
          <cell r="F151">
            <v>11436344372.799999</v>
          </cell>
          <cell r="G151">
            <v>555999615.10000002</v>
          </cell>
          <cell r="H151">
            <v>0</v>
          </cell>
          <cell r="I151">
            <v>555999615.10000002</v>
          </cell>
        </row>
        <row r="152">
          <cell r="A152">
            <v>3511</v>
          </cell>
          <cell r="B152" t="str">
            <v xml:space="preserve">Mao-de-obra         </v>
          </cell>
          <cell r="C152">
            <v>61799050</v>
          </cell>
          <cell r="D152">
            <v>69163150</v>
          </cell>
          <cell r="E152">
            <v>307788889</v>
          </cell>
          <cell r="F152">
            <v>270767839</v>
          </cell>
          <cell r="G152">
            <v>37021050</v>
          </cell>
          <cell r="H152">
            <v>0</v>
          </cell>
          <cell r="I152">
            <v>37021050</v>
          </cell>
        </row>
        <row r="153">
          <cell r="A153">
            <v>3512</v>
          </cell>
          <cell r="B153" t="str">
            <v xml:space="preserve">Materiais           </v>
          </cell>
          <cell r="C153">
            <v>179868503</v>
          </cell>
          <cell r="D153">
            <v>288277922.60000002</v>
          </cell>
          <cell r="E153">
            <v>863724934.70000005</v>
          </cell>
          <cell r="F153">
            <v>802451850.70000005</v>
          </cell>
          <cell r="G153">
            <v>61273084</v>
          </cell>
          <cell r="H153">
            <v>0</v>
          </cell>
          <cell r="I153">
            <v>61273084</v>
          </cell>
        </row>
        <row r="154">
          <cell r="A154">
            <v>3513</v>
          </cell>
          <cell r="B154" t="str">
            <v>Exist compras locais</v>
          </cell>
          <cell r="C154">
            <v>10848290.300000001</v>
          </cell>
          <cell r="D154">
            <v>35496675</v>
          </cell>
          <cell r="E154">
            <v>179122075.59999999</v>
          </cell>
          <cell r="F154">
            <v>178911183.59999999</v>
          </cell>
          <cell r="G154">
            <v>210892</v>
          </cell>
          <cell r="H154">
            <v>0</v>
          </cell>
          <cell r="I154">
            <v>210892</v>
          </cell>
        </row>
        <row r="155">
          <cell r="A155">
            <v>3514</v>
          </cell>
          <cell r="B155" t="str">
            <v xml:space="preserve">Decsite             </v>
          </cell>
          <cell r="C155">
            <v>2.1</v>
          </cell>
          <cell r="D155">
            <v>1588118</v>
          </cell>
          <cell r="E155">
            <v>21493168.600000001</v>
          </cell>
          <cell r="F155">
            <v>21493168.600000001</v>
          </cell>
          <cell r="G155">
            <v>0</v>
          </cell>
          <cell r="H155">
            <v>0</v>
          </cell>
          <cell r="I155">
            <v>0</v>
          </cell>
        </row>
        <row r="156">
          <cell r="A156">
            <v>351</v>
          </cell>
          <cell r="B156" t="str">
            <v>PROD. TRAB. EM CURSO</v>
          </cell>
          <cell r="C156">
            <v>252515845.40000001</v>
          </cell>
          <cell r="D156">
            <v>394525865.60000002</v>
          </cell>
          <cell r="E156">
            <v>1372129067.9000001</v>
          </cell>
          <cell r="F156">
            <v>1273624041.9000001</v>
          </cell>
          <cell r="G156">
            <v>98505026</v>
          </cell>
          <cell r="H156">
            <v>0</v>
          </cell>
          <cell r="I156">
            <v>98505026</v>
          </cell>
        </row>
        <row r="157">
          <cell r="A157">
            <v>35</v>
          </cell>
          <cell r="B157" t="str">
            <v xml:space="preserve">PROD.TRAB.EM CURSO  </v>
          </cell>
          <cell r="C157">
            <v>252515845.40000001</v>
          </cell>
          <cell r="D157">
            <v>394525865.60000002</v>
          </cell>
          <cell r="E157">
            <v>1372129067.9000001</v>
          </cell>
          <cell r="F157">
            <v>1273624041.9000001</v>
          </cell>
          <cell r="G157">
            <v>98505026</v>
          </cell>
          <cell r="H157">
            <v>0</v>
          </cell>
          <cell r="I157">
            <v>98505026</v>
          </cell>
        </row>
        <row r="158">
          <cell r="A158">
            <v>382</v>
          </cell>
          <cell r="B158" t="str">
            <v xml:space="preserve">Mercadorias         </v>
          </cell>
          <cell r="C158">
            <v>71248976</v>
          </cell>
          <cell r="D158">
            <v>71248976</v>
          </cell>
          <cell r="E158">
            <v>71248976</v>
          </cell>
          <cell r="F158">
            <v>71248976</v>
          </cell>
          <cell r="G158">
            <v>0</v>
          </cell>
          <cell r="H158">
            <v>0</v>
          </cell>
          <cell r="I158">
            <v>0</v>
          </cell>
        </row>
        <row r="159">
          <cell r="A159">
            <v>38</v>
          </cell>
          <cell r="B159" t="str">
            <v xml:space="preserve">REG EXISTENCIAS     </v>
          </cell>
          <cell r="C159">
            <v>71248976</v>
          </cell>
          <cell r="D159">
            <v>71248976</v>
          </cell>
          <cell r="E159">
            <v>71248976</v>
          </cell>
          <cell r="F159">
            <v>71248976</v>
          </cell>
          <cell r="G159">
            <v>0</v>
          </cell>
          <cell r="H159">
            <v>0</v>
          </cell>
          <cell r="I159">
            <v>0</v>
          </cell>
        </row>
        <row r="160">
          <cell r="A160">
            <v>392</v>
          </cell>
          <cell r="B160" t="str">
            <v xml:space="preserve">Existencias         </v>
          </cell>
          <cell r="C160">
            <v>749304</v>
          </cell>
          <cell r="D160">
            <v>15407485</v>
          </cell>
          <cell r="E160">
            <v>14921595.1</v>
          </cell>
          <cell r="F160">
            <v>275072302.39999998</v>
          </cell>
          <cell r="G160">
            <v>0</v>
          </cell>
          <cell r="H160">
            <v>260150707.30000001</v>
          </cell>
          <cell r="I160">
            <v>-260150707.30000001</v>
          </cell>
        </row>
        <row r="161">
          <cell r="A161">
            <v>39</v>
          </cell>
          <cell r="B161" t="str">
            <v xml:space="preserve">PROV P/ DEP EXIST   </v>
          </cell>
          <cell r="C161">
            <v>749304</v>
          </cell>
          <cell r="D161">
            <v>15407485</v>
          </cell>
          <cell r="E161">
            <v>14921595.1</v>
          </cell>
          <cell r="F161">
            <v>275072302.39999998</v>
          </cell>
          <cell r="G161">
            <v>0</v>
          </cell>
          <cell r="H161">
            <v>260150707.30000001</v>
          </cell>
          <cell r="I161">
            <v>-260150707.30000001</v>
          </cell>
        </row>
        <row r="162">
          <cell r="A162">
            <v>422</v>
          </cell>
          <cell r="B162" t="str">
            <v xml:space="preserve">EDIFIC. OUT CONST.  </v>
          </cell>
          <cell r="C162">
            <v>5233028</v>
          </cell>
          <cell r="D162">
            <v>0</v>
          </cell>
          <cell r="E162">
            <v>46894560</v>
          </cell>
          <cell r="F162">
            <v>263650</v>
          </cell>
          <cell r="G162">
            <v>46630910</v>
          </cell>
          <cell r="H162">
            <v>0</v>
          </cell>
          <cell r="I162">
            <v>46630910</v>
          </cell>
        </row>
        <row r="163">
          <cell r="A163">
            <v>424</v>
          </cell>
          <cell r="B163" t="str">
            <v xml:space="preserve">EQUIP.TRANSPORTE    </v>
          </cell>
          <cell r="C163">
            <v>0</v>
          </cell>
          <cell r="D163">
            <v>0</v>
          </cell>
          <cell r="E163">
            <v>100000</v>
          </cell>
          <cell r="F163">
            <v>0</v>
          </cell>
          <cell r="G163">
            <v>100000</v>
          </cell>
          <cell r="H163">
            <v>0</v>
          </cell>
          <cell r="I163">
            <v>100000</v>
          </cell>
        </row>
        <row r="164">
          <cell r="A164">
            <v>426</v>
          </cell>
          <cell r="B164" t="str">
            <v>EQUIP.ADMINISTRATIVO</v>
          </cell>
          <cell r="C164">
            <v>102617169.5</v>
          </cell>
          <cell r="D164">
            <v>65858729.5</v>
          </cell>
          <cell r="E164">
            <v>1347737104.4000001</v>
          </cell>
          <cell r="F164">
            <v>340000768</v>
          </cell>
          <cell r="G164">
            <v>1007736336.4</v>
          </cell>
          <cell r="H164">
            <v>0</v>
          </cell>
          <cell r="I164">
            <v>1007736336.4</v>
          </cell>
        </row>
        <row r="165">
          <cell r="A165">
            <v>42</v>
          </cell>
          <cell r="B165" t="str">
            <v xml:space="preserve">IMOB.CORPOREAS      </v>
          </cell>
          <cell r="C165">
            <v>107850197.5</v>
          </cell>
          <cell r="D165">
            <v>65858729.5</v>
          </cell>
          <cell r="E165">
            <v>1394731664.4000001</v>
          </cell>
          <cell r="F165">
            <v>340264418</v>
          </cell>
          <cell r="G165">
            <v>1054467246.4</v>
          </cell>
          <cell r="H165">
            <v>0</v>
          </cell>
          <cell r="I165">
            <v>1054467246.4</v>
          </cell>
        </row>
        <row r="166">
          <cell r="A166">
            <v>431</v>
          </cell>
          <cell r="B166" t="str">
            <v xml:space="preserve">Desp. de instalacao </v>
          </cell>
          <cell r="C166">
            <v>0</v>
          </cell>
          <cell r="D166">
            <v>0</v>
          </cell>
          <cell r="E166">
            <v>412500</v>
          </cell>
          <cell r="F166">
            <v>0</v>
          </cell>
          <cell r="G166">
            <v>412500</v>
          </cell>
          <cell r="H166">
            <v>0</v>
          </cell>
          <cell r="I166">
            <v>412500</v>
          </cell>
        </row>
        <row r="167">
          <cell r="A167">
            <v>43</v>
          </cell>
          <cell r="B167" t="str">
            <v xml:space="preserve">IMOB.INCORPOREAS    </v>
          </cell>
          <cell r="C167">
            <v>0</v>
          </cell>
          <cell r="D167">
            <v>0</v>
          </cell>
          <cell r="E167">
            <v>412500</v>
          </cell>
          <cell r="F167">
            <v>0</v>
          </cell>
          <cell r="G167">
            <v>412500</v>
          </cell>
          <cell r="H167">
            <v>0</v>
          </cell>
          <cell r="I167">
            <v>412500</v>
          </cell>
        </row>
        <row r="168">
          <cell r="A168">
            <v>4411</v>
          </cell>
          <cell r="B168" t="str">
            <v xml:space="preserve">Eq. DEC             </v>
          </cell>
          <cell r="C168">
            <v>37402501.799999997</v>
          </cell>
          <cell r="D168">
            <v>36528900</v>
          </cell>
          <cell r="E168">
            <v>239498815.19999999</v>
          </cell>
          <cell r="F168">
            <v>192340956.19999999</v>
          </cell>
          <cell r="G168">
            <v>47157859</v>
          </cell>
          <cell r="H168">
            <v>0</v>
          </cell>
          <cell r="I168">
            <v>47157859</v>
          </cell>
        </row>
        <row r="169">
          <cell r="A169">
            <v>4412</v>
          </cell>
          <cell r="B169" t="str">
            <v xml:space="preserve">Eq. n DEC           </v>
          </cell>
          <cell r="C169">
            <v>5594042</v>
          </cell>
          <cell r="D169">
            <v>5359028</v>
          </cell>
          <cell r="E169">
            <v>22168177.600000001</v>
          </cell>
          <cell r="F169">
            <v>19270763.600000001</v>
          </cell>
          <cell r="G169">
            <v>2897414</v>
          </cell>
          <cell r="H169">
            <v>0</v>
          </cell>
          <cell r="I169">
            <v>2897414</v>
          </cell>
        </row>
        <row r="170">
          <cell r="A170">
            <v>441</v>
          </cell>
          <cell r="B170" t="str">
            <v>IMOB DEC A CAPITALIZ</v>
          </cell>
          <cell r="C170">
            <v>42996543.799999997</v>
          </cell>
          <cell r="D170">
            <v>41887928</v>
          </cell>
          <cell r="E170">
            <v>261666992.80000001</v>
          </cell>
          <cell r="F170">
            <v>211611719.80000001</v>
          </cell>
          <cell r="G170">
            <v>50055273</v>
          </cell>
          <cell r="H170">
            <v>0</v>
          </cell>
          <cell r="I170">
            <v>50055273</v>
          </cell>
        </row>
        <row r="171">
          <cell r="A171">
            <v>44</v>
          </cell>
          <cell r="B171" t="str">
            <v xml:space="preserve">IMOB.EM CURSO       </v>
          </cell>
          <cell r="C171">
            <v>42996543.799999997</v>
          </cell>
          <cell r="D171">
            <v>41887928</v>
          </cell>
          <cell r="E171">
            <v>261666992.80000001</v>
          </cell>
          <cell r="F171">
            <v>211611719.80000001</v>
          </cell>
          <cell r="G171">
            <v>50055273</v>
          </cell>
          <cell r="H171">
            <v>0</v>
          </cell>
          <cell r="I171">
            <v>50055273</v>
          </cell>
        </row>
        <row r="172">
          <cell r="A172">
            <v>4822</v>
          </cell>
          <cell r="B172" t="str">
            <v xml:space="preserve">Edific. Out. Const. </v>
          </cell>
          <cell r="C172">
            <v>0</v>
          </cell>
          <cell r="D172">
            <v>1408045</v>
          </cell>
          <cell r="E172">
            <v>243876</v>
          </cell>
          <cell r="F172">
            <v>23384482</v>
          </cell>
          <cell r="G172">
            <v>0</v>
          </cell>
          <cell r="H172">
            <v>23140606</v>
          </cell>
          <cell r="I172">
            <v>-23140606</v>
          </cell>
        </row>
        <row r="173">
          <cell r="A173">
            <v>4824</v>
          </cell>
          <cell r="B173" t="str">
            <v xml:space="preserve">Equip. Transporte   </v>
          </cell>
          <cell r="C173">
            <v>0</v>
          </cell>
          <cell r="D173">
            <v>0</v>
          </cell>
          <cell r="E173">
            <v>0</v>
          </cell>
          <cell r="F173">
            <v>100000</v>
          </cell>
          <cell r="G173">
            <v>0</v>
          </cell>
          <cell r="H173">
            <v>100000</v>
          </cell>
          <cell r="I173">
            <v>-100000</v>
          </cell>
        </row>
        <row r="174">
          <cell r="A174">
            <v>4826</v>
          </cell>
          <cell r="B174" t="str">
            <v>Equip administrativo</v>
          </cell>
          <cell r="C174">
            <v>80437493</v>
          </cell>
          <cell r="D174">
            <v>96799722.5</v>
          </cell>
          <cell r="E174">
            <v>410623511.80000001</v>
          </cell>
          <cell r="F174">
            <v>1250051542.4000001</v>
          </cell>
          <cell r="G174">
            <v>0</v>
          </cell>
          <cell r="H174">
            <v>839428030.60000002</v>
          </cell>
          <cell r="I174">
            <v>-839428030.60000002</v>
          </cell>
        </row>
        <row r="175">
          <cell r="A175">
            <v>482</v>
          </cell>
          <cell r="B175" t="str">
            <v xml:space="preserve">IMOBIL.CORPOREAS    </v>
          </cell>
          <cell r="C175">
            <v>80437493</v>
          </cell>
          <cell r="D175">
            <v>98207767.5</v>
          </cell>
          <cell r="E175">
            <v>410867387.80000001</v>
          </cell>
          <cell r="F175">
            <v>1273536024.4000001</v>
          </cell>
          <cell r="G175">
            <v>0</v>
          </cell>
          <cell r="H175">
            <v>862668636.60000002</v>
          </cell>
          <cell r="I175">
            <v>-862668636.60000002</v>
          </cell>
        </row>
        <row r="176">
          <cell r="A176">
            <v>4831</v>
          </cell>
          <cell r="B176" t="str">
            <v xml:space="preserve">Despesas Instalacao </v>
          </cell>
          <cell r="C176">
            <v>0</v>
          </cell>
          <cell r="D176">
            <v>0</v>
          </cell>
          <cell r="E176">
            <v>0</v>
          </cell>
          <cell r="F176">
            <v>412500</v>
          </cell>
          <cell r="G176">
            <v>0</v>
          </cell>
          <cell r="H176">
            <v>412500</v>
          </cell>
          <cell r="I176">
            <v>-412500</v>
          </cell>
        </row>
        <row r="177">
          <cell r="A177">
            <v>483</v>
          </cell>
          <cell r="B177" t="str">
            <v xml:space="preserve">IMOBI.INCORPOREAS   </v>
          </cell>
          <cell r="C177">
            <v>0</v>
          </cell>
          <cell r="D177">
            <v>0</v>
          </cell>
          <cell r="E177">
            <v>0</v>
          </cell>
          <cell r="F177">
            <v>412500</v>
          </cell>
          <cell r="G177">
            <v>0</v>
          </cell>
          <cell r="H177">
            <v>412500</v>
          </cell>
          <cell r="I177">
            <v>-412500</v>
          </cell>
        </row>
        <row r="178">
          <cell r="A178">
            <v>48</v>
          </cell>
          <cell r="B178" t="str">
            <v xml:space="preserve">AMORT.ACUMULADAS    </v>
          </cell>
          <cell r="C178">
            <v>80437493</v>
          </cell>
          <cell r="D178">
            <v>98207767.5</v>
          </cell>
          <cell r="E178">
            <v>410867387.80000001</v>
          </cell>
          <cell r="F178">
            <v>1273948524.4000001</v>
          </cell>
          <cell r="G178">
            <v>0</v>
          </cell>
          <cell r="H178">
            <v>863081136.60000002</v>
          </cell>
          <cell r="I178">
            <v>-863081136.60000002</v>
          </cell>
        </row>
        <row r="179">
          <cell r="A179">
            <v>511</v>
          </cell>
          <cell r="B179" t="str">
            <v xml:space="preserve">Capital Social      </v>
          </cell>
          <cell r="C179">
            <v>0</v>
          </cell>
          <cell r="D179">
            <v>0</v>
          </cell>
          <cell r="E179">
            <v>332790071.69999999</v>
          </cell>
          <cell r="F179">
            <v>665090071.70000005</v>
          </cell>
          <cell r="G179">
            <v>0</v>
          </cell>
          <cell r="H179">
            <v>332300000</v>
          </cell>
          <cell r="I179">
            <v>-332300000</v>
          </cell>
        </row>
        <row r="180">
          <cell r="A180">
            <v>51</v>
          </cell>
          <cell r="B180" t="str">
            <v xml:space="preserve">CAPITAL             </v>
          </cell>
          <cell r="C180">
            <v>0</v>
          </cell>
          <cell r="D180">
            <v>0</v>
          </cell>
          <cell r="E180">
            <v>332790071.69999999</v>
          </cell>
          <cell r="F180">
            <v>665090071.70000005</v>
          </cell>
          <cell r="G180">
            <v>0</v>
          </cell>
          <cell r="H180">
            <v>332300000</v>
          </cell>
          <cell r="I180">
            <v>-332300000</v>
          </cell>
        </row>
        <row r="181">
          <cell r="A181">
            <v>571</v>
          </cell>
          <cell r="B181" t="str">
            <v xml:space="preserve">Reservas legais     </v>
          </cell>
          <cell r="C181">
            <v>0</v>
          </cell>
          <cell r="D181">
            <v>0</v>
          </cell>
          <cell r="E181">
            <v>0</v>
          </cell>
          <cell r="F181">
            <v>51335872</v>
          </cell>
          <cell r="G181">
            <v>0</v>
          </cell>
          <cell r="H181">
            <v>51335872</v>
          </cell>
          <cell r="I181">
            <v>-51335872</v>
          </cell>
        </row>
        <row r="182">
          <cell r="A182">
            <v>57</v>
          </cell>
          <cell r="B182" t="str">
            <v xml:space="preserve">RESERVAS            </v>
          </cell>
          <cell r="C182">
            <v>0</v>
          </cell>
          <cell r="D182">
            <v>0</v>
          </cell>
          <cell r="E182">
            <v>0</v>
          </cell>
          <cell r="F182">
            <v>51335872</v>
          </cell>
          <cell r="G182">
            <v>0</v>
          </cell>
          <cell r="H182">
            <v>51335872</v>
          </cell>
          <cell r="I182">
            <v>-51335872</v>
          </cell>
        </row>
        <row r="183">
          <cell r="A183">
            <v>59184</v>
          </cell>
          <cell r="B183" t="str">
            <v xml:space="preserve">Exercicio de 1984   </v>
          </cell>
          <cell r="C183">
            <v>0</v>
          </cell>
          <cell r="D183">
            <v>0</v>
          </cell>
          <cell r="E183">
            <v>0</v>
          </cell>
          <cell r="F183">
            <v>110637095.40000001</v>
          </cell>
          <cell r="G183">
            <v>0</v>
          </cell>
          <cell r="H183">
            <v>110637095.40000001</v>
          </cell>
          <cell r="I183">
            <v>-110637095.40000001</v>
          </cell>
        </row>
        <row r="184">
          <cell r="A184">
            <v>59185</v>
          </cell>
          <cell r="B184" t="str">
            <v xml:space="preserve">Exercicio de 1985   </v>
          </cell>
          <cell r="C184">
            <v>0</v>
          </cell>
          <cell r="D184">
            <v>0</v>
          </cell>
          <cell r="E184">
            <v>12107597.699999999</v>
          </cell>
          <cell r="F184">
            <v>0</v>
          </cell>
          <cell r="G184">
            <v>12107597.699999999</v>
          </cell>
          <cell r="H184">
            <v>0</v>
          </cell>
          <cell r="I184">
            <v>12107597.699999999</v>
          </cell>
        </row>
        <row r="185">
          <cell r="A185">
            <v>59186</v>
          </cell>
          <cell r="B185" t="str">
            <v xml:space="preserve">Exercicio de 1986   </v>
          </cell>
          <cell r="C185">
            <v>0</v>
          </cell>
          <cell r="D185">
            <v>0</v>
          </cell>
          <cell r="E185">
            <v>0</v>
          </cell>
          <cell r="F185">
            <v>3425852.5</v>
          </cell>
          <cell r="G185">
            <v>0</v>
          </cell>
          <cell r="H185">
            <v>3425852.5</v>
          </cell>
          <cell r="I185">
            <v>-3425852.5</v>
          </cell>
        </row>
        <row r="186">
          <cell r="A186">
            <v>59187</v>
          </cell>
          <cell r="B186" t="str">
            <v xml:space="preserve">Exercicio de 1987   </v>
          </cell>
          <cell r="C186">
            <v>0</v>
          </cell>
          <cell r="D186">
            <v>0</v>
          </cell>
          <cell r="E186">
            <v>114472413.8</v>
          </cell>
          <cell r="F186">
            <v>0</v>
          </cell>
          <cell r="G186">
            <v>114472413.8</v>
          </cell>
          <cell r="H186">
            <v>0</v>
          </cell>
          <cell r="I186">
            <v>114472413.8</v>
          </cell>
        </row>
        <row r="187">
          <cell r="A187">
            <v>59188</v>
          </cell>
          <cell r="B187" t="str">
            <v xml:space="preserve">Exercicio de 1988   </v>
          </cell>
          <cell r="C187">
            <v>0</v>
          </cell>
          <cell r="D187">
            <v>0</v>
          </cell>
          <cell r="E187">
            <v>0</v>
          </cell>
          <cell r="F187">
            <v>25744447.699999999</v>
          </cell>
          <cell r="G187">
            <v>0</v>
          </cell>
          <cell r="H187">
            <v>25744447.699999999</v>
          </cell>
          <cell r="I187">
            <v>-25744447.699999999</v>
          </cell>
        </row>
        <row r="188">
          <cell r="A188">
            <v>59189</v>
          </cell>
          <cell r="B188" t="str">
            <v xml:space="preserve">Exercicio de 1989   </v>
          </cell>
          <cell r="C188">
            <v>0</v>
          </cell>
          <cell r="D188">
            <v>0</v>
          </cell>
          <cell r="E188">
            <v>0</v>
          </cell>
          <cell r="F188">
            <v>25310925.899999999</v>
          </cell>
          <cell r="G188">
            <v>0</v>
          </cell>
          <cell r="H188">
            <v>25310925.899999999</v>
          </cell>
          <cell r="I188">
            <v>-25310925.899999999</v>
          </cell>
        </row>
        <row r="189">
          <cell r="A189">
            <v>59190</v>
          </cell>
          <cell r="B189" t="str">
            <v xml:space="preserve">Exercicio de 1990   </v>
          </cell>
          <cell r="C189">
            <v>0</v>
          </cell>
          <cell r="D189">
            <v>0</v>
          </cell>
          <cell r="E189">
            <v>0</v>
          </cell>
          <cell r="F189">
            <v>29487264.800000001</v>
          </cell>
          <cell r="G189">
            <v>0</v>
          </cell>
          <cell r="H189">
            <v>29487264.800000001</v>
          </cell>
          <cell r="I189">
            <v>-29487264.800000001</v>
          </cell>
        </row>
        <row r="190">
          <cell r="A190">
            <v>59191</v>
          </cell>
          <cell r="B190" t="str">
            <v xml:space="preserve">Exercicio de 1991   </v>
          </cell>
          <cell r="C190">
            <v>0</v>
          </cell>
          <cell r="D190">
            <v>0</v>
          </cell>
          <cell r="E190">
            <v>0</v>
          </cell>
          <cell r="F190">
            <v>243300691.09999999</v>
          </cell>
          <cell r="G190">
            <v>0</v>
          </cell>
          <cell r="H190">
            <v>243300691.09999999</v>
          </cell>
          <cell r="I190">
            <v>-243300691.09999999</v>
          </cell>
        </row>
        <row r="191">
          <cell r="A191">
            <v>59192</v>
          </cell>
          <cell r="B191" t="str">
            <v xml:space="preserve">Exercicio de 1992   </v>
          </cell>
          <cell r="C191">
            <v>0</v>
          </cell>
          <cell r="D191">
            <v>0</v>
          </cell>
          <cell r="E191">
            <v>0</v>
          </cell>
          <cell r="F191">
            <v>305951696.89999998</v>
          </cell>
          <cell r="G191">
            <v>0</v>
          </cell>
          <cell r="H191">
            <v>305951696.89999998</v>
          </cell>
          <cell r="I191">
            <v>-305951696.89999998</v>
          </cell>
        </row>
        <row r="192">
          <cell r="A192">
            <v>59193</v>
          </cell>
          <cell r="B192" t="str">
            <v xml:space="preserve">Exercicio de 1993   </v>
          </cell>
          <cell r="C192">
            <v>0</v>
          </cell>
          <cell r="D192">
            <v>0</v>
          </cell>
          <cell r="E192">
            <v>0</v>
          </cell>
          <cell r="F192">
            <v>101191114</v>
          </cell>
          <cell r="G192">
            <v>0</v>
          </cell>
          <cell r="H192">
            <v>101191114</v>
          </cell>
          <cell r="I192">
            <v>-101191114</v>
          </cell>
        </row>
        <row r="193">
          <cell r="A193">
            <v>59194</v>
          </cell>
          <cell r="B193" t="str">
            <v xml:space="preserve">Exercicio de 1994   </v>
          </cell>
          <cell r="C193">
            <v>0</v>
          </cell>
          <cell r="D193">
            <v>0</v>
          </cell>
          <cell r="E193">
            <v>720446757.39999998</v>
          </cell>
          <cell r="F193">
            <v>135877738.30000001</v>
          </cell>
          <cell r="G193">
            <v>584569019.10000002</v>
          </cell>
          <cell r="H193">
            <v>0</v>
          </cell>
          <cell r="I193">
            <v>584569019.10000002</v>
          </cell>
        </row>
        <row r="194">
          <cell r="A194">
            <v>59195</v>
          </cell>
          <cell r="B194" t="str">
            <v xml:space="preserve">Exercicio de 1995   </v>
          </cell>
          <cell r="C194">
            <v>0</v>
          </cell>
          <cell r="D194">
            <v>0</v>
          </cell>
          <cell r="E194">
            <v>0</v>
          </cell>
          <cell r="F194">
            <v>223088965.59999999</v>
          </cell>
          <cell r="G194">
            <v>0</v>
          </cell>
          <cell r="H194">
            <v>223088965.59999999</v>
          </cell>
          <cell r="I194">
            <v>-223088965.59999999</v>
          </cell>
        </row>
        <row r="195">
          <cell r="A195">
            <v>59196</v>
          </cell>
          <cell r="B195" t="str">
            <v xml:space="preserve">Exercicio de 1996   </v>
          </cell>
          <cell r="C195">
            <v>0</v>
          </cell>
          <cell r="D195">
            <v>0</v>
          </cell>
          <cell r="E195">
            <v>54393428.799999997</v>
          </cell>
          <cell r="F195">
            <v>0</v>
          </cell>
          <cell r="G195">
            <v>54393428.799999997</v>
          </cell>
          <cell r="H195">
            <v>0</v>
          </cell>
          <cell r="I195">
            <v>54393428.799999997</v>
          </cell>
        </row>
        <row r="196">
          <cell r="A196">
            <v>591</v>
          </cell>
          <cell r="B196" t="str">
            <v xml:space="preserve">RESULTADOS          </v>
          </cell>
          <cell r="C196">
            <v>0</v>
          </cell>
          <cell r="D196">
            <v>0</v>
          </cell>
          <cell r="E196">
            <v>901420197.70000005</v>
          </cell>
          <cell r="F196">
            <v>1204015792.2</v>
          </cell>
          <cell r="G196">
            <v>765542459.39999998</v>
          </cell>
          <cell r="H196">
            <v>1068138053.9</v>
          </cell>
          <cell r="I196">
            <v>-302595594.5</v>
          </cell>
        </row>
        <row r="197">
          <cell r="A197">
            <v>59</v>
          </cell>
          <cell r="B197" t="str">
            <v xml:space="preserve">RESULT.TRANSITADOS  </v>
          </cell>
          <cell r="C197">
            <v>0</v>
          </cell>
          <cell r="D197">
            <v>0</v>
          </cell>
          <cell r="E197">
            <v>901420197.70000005</v>
          </cell>
          <cell r="F197">
            <v>1204015792.2</v>
          </cell>
          <cell r="G197">
            <v>765542459.39999998</v>
          </cell>
          <cell r="H197">
            <v>1068138053.9</v>
          </cell>
          <cell r="I197">
            <v>-302595594.5</v>
          </cell>
        </row>
        <row r="198">
          <cell r="A198">
            <v>6121</v>
          </cell>
          <cell r="B198" t="str">
            <v xml:space="preserve">CMVMC               </v>
          </cell>
          <cell r="C198">
            <v>1306959930.4000001</v>
          </cell>
          <cell r="D198">
            <v>2042752532</v>
          </cell>
          <cell r="E198">
            <v>13090998833.700001</v>
          </cell>
          <cell r="F198">
            <v>9437603576.5</v>
          </cell>
          <cell r="G198">
            <v>3653395257.1999998</v>
          </cell>
          <cell r="H198">
            <v>0</v>
          </cell>
          <cell r="I198">
            <v>3653395257.1999998</v>
          </cell>
        </row>
        <row r="199">
          <cell r="A199">
            <v>612</v>
          </cell>
          <cell r="B199" t="str">
            <v xml:space="preserve">MERCADORIAS         </v>
          </cell>
          <cell r="C199">
            <v>1306959930.4000001</v>
          </cell>
          <cell r="D199">
            <v>2042752532</v>
          </cell>
          <cell r="E199">
            <v>13090998833.700001</v>
          </cell>
          <cell r="F199">
            <v>9437603576.5</v>
          </cell>
          <cell r="G199">
            <v>3653395257.1999998</v>
          </cell>
          <cell r="H199">
            <v>0</v>
          </cell>
          <cell r="I199">
            <v>3653395257.1999998</v>
          </cell>
        </row>
        <row r="200">
          <cell r="A200">
            <v>61</v>
          </cell>
          <cell r="B200" t="str">
            <v>C.MERC.VEND.M.CONSU.</v>
          </cell>
          <cell r="C200">
            <v>1306959930.4000001</v>
          </cell>
          <cell r="D200">
            <v>2042752532</v>
          </cell>
          <cell r="E200">
            <v>13090998833.700001</v>
          </cell>
          <cell r="F200">
            <v>9437603576.5</v>
          </cell>
          <cell r="G200">
            <v>3653395257.1999998</v>
          </cell>
          <cell r="H200">
            <v>0</v>
          </cell>
          <cell r="I200">
            <v>3653395257.1999998</v>
          </cell>
        </row>
        <row r="201">
          <cell r="A201">
            <v>6211</v>
          </cell>
          <cell r="B201" t="str">
            <v xml:space="preserve">Servicos            </v>
          </cell>
          <cell r="C201">
            <v>1178530909</v>
          </cell>
          <cell r="D201">
            <v>0</v>
          </cell>
          <cell r="E201">
            <v>1178530909</v>
          </cell>
          <cell r="F201">
            <v>0</v>
          </cell>
          <cell r="G201">
            <v>1178530909</v>
          </cell>
          <cell r="H201">
            <v>0</v>
          </cell>
          <cell r="I201">
            <v>1178530909</v>
          </cell>
        </row>
        <row r="202">
          <cell r="A202">
            <v>621</v>
          </cell>
          <cell r="B202" t="str">
            <v xml:space="preserve">SUBCONTRATOS        </v>
          </cell>
          <cell r="C202">
            <v>1178530909</v>
          </cell>
          <cell r="D202">
            <v>0</v>
          </cell>
          <cell r="E202">
            <v>1178530909</v>
          </cell>
          <cell r="F202">
            <v>0</v>
          </cell>
          <cell r="G202">
            <v>1178530909</v>
          </cell>
          <cell r="H202">
            <v>0</v>
          </cell>
          <cell r="I202">
            <v>1178530909</v>
          </cell>
        </row>
        <row r="203">
          <cell r="A203">
            <v>62211</v>
          </cell>
          <cell r="B203" t="str">
            <v xml:space="preserve">Electricidade       </v>
          </cell>
          <cell r="C203">
            <v>2028977</v>
          </cell>
          <cell r="D203">
            <v>0</v>
          </cell>
          <cell r="E203">
            <v>15924423</v>
          </cell>
          <cell r="F203">
            <v>2755754</v>
          </cell>
          <cell r="G203">
            <v>13168669</v>
          </cell>
          <cell r="H203">
            <v>0</v>
          </cell>
          <cell r="I203">
            <v>13168669</v>
          </cell>
        </row>
        <row r="204">
          <cell r="A204">
            <v>62212</v>
          </cell>
          <cell r="B204" t="str">
            <v xml:space="preserve">Combustiveis        </v>
          </cell>
          <cell r="C204">
            <v>26652712</v>
          </cell>
          <cell r="D204">
            <v>0</v>
          </cell>
          <cell r="E204">
            <v>26652712</v>
          </cell>
          <cell r="F204">
            <v>0</v>
          </cell>
          <cell r="G204">
            <v>26652712</v>
          </cell>
          <cell r="H204">
            <v>0</v>
          </cell>
          <cell r="I204">
            <v>26652712</v>
          </cell>
        </row>
        <row r="205">
          <cell r="A205">
            <v>62215</v>
          </cell>
          <cell r="B205" t="str">
            <v xml:space="preserve">Ferr.e utensilios   </v>
          </cell>
          <cell r="C205">
            <v>3131937</v>
          </cell>
          <cell r="D205">
            <v>149946</v>
          </cell>
          <cell r="E205">
            <v>7951077.5999999996</v>
          </cell>
          <cell r="F205">
            <v>920408</v>
          </cell>
          <cell r="G205">
            <v>7030669.5999999996</v>
          </cell>
          <cell r="H205">
            <v>0</v>
          </cell>
          <cell r="I205">
            <v>7030669.5999999996</v>
          </cell>
        </row>
        <row r="206">
          <cell r="A206">
            <v>62216</v>
          </cell>
          <cell r="B206" t="str">
            <v xml:space="preserve">Livros e doc.tecn.  </v>
          </cell>
          <cell r="C206">
            <v>39929</v>
          </cell>
          <cell r="D206">
            <v>0</v>
          </cell>
          <cell r="E206">
            <v>3258944.1</v>
          </cell>
          <cell r="F206">
            <v>397500</v>
          </cell>
          <cell r="G206">
            <v>2861444.1</v>
          </cell>
          <cell r="H206">
            <v>0</v>
          </cell>
          <cell r="I206">
            <v>2861444.1</v>
          </cell>
        </row>
        <row r="207">
          <cell r="A207">
            <v>62217</v>
          </cell>
          <cell r="B207" t="str">
            <v xml:space="preserve">Material escritorio </v>
          </cell>
          <cell r="C207">
            <v>6160098</v>
          </cell>
          <cell r="D207">
            <v>3864481</v>
          </cell>
          <cell r="E207">
            <v>26732862.600000001</v>
          </cell>
          <cell r="F207">
            <v>10740286.4</v>
          </cell>
          <cell r="G207">
            <v>15992576.199999999</v>
          </cell>
          <cell r="H207">
            <v>0</v>
          </cell>
          <cell r="I207">
            <v>15992576.199999999</v>
          </cell>
        </row>
        <row r="208">
          <cell r="A208">
            <v>622191</v>
          </cell>
          <cell r="B208" t="str">
            <v xml:space="preserve">Escritorios         </v>
          </cell>
          <cell r="C208">
            <v>8397995</v>
          </cell>
          <cell r="D208">
            <v>1610515</v>
          </cell>
          <cell r="E208">
            <v>142223103</v>
          </cell>
          <cell r="F208">
            <v>37659920</v>
          </cell>
          <cell r="G208">
            <v>104563183</v>
          </cell>
          <cell r="H208">
            <v>0</v>
          </cell>
          <cell r="I208">
            <v>104563183</v>
          </cell>
        </row>
        <row r="209">
          <cell r="A209">
            <v>6221931</v>
          </cell>
          <cell r="B209" t="str">
            <v xml:space="preserve">Rendas (Rent)       </v>
          </cell>
          <cell r="C209">
            <v>0</v>
          </cell>
          <cell r="D209">
            <v>0</v>
          </cell>
          <cell r="E209">
            <v>272242.8</v>
          </cell>
          <cell r="F209">
            <v>12813</v>
          </cell>
          <cell r="G209">
            <v>259429.8</v>
          </cell>
          <cell r="H209">
            <v>0</v>
          </cell>
          <cell r="I209">
            <v>259429.8</v>
          </cell>
        </row>
        <row r="210">
          <cell r="A210">
            <v>6221932</v>
          </cell>
          <cell r="B210" t="str">
            <v xml:space="preserve">Rendas (ALD)        </v>
          </cell>
          <cell r="C210">
            <v>12136009</v>
          </cell>
          <cell r="D210">
            <v>871222</v>
          </cell>
          <cell r="E210">
            <v>142246555</v>
          </cell>
          <cell r="F210">
            <v>30280323</v>
          </cell>
          <cell r="G210">
            <v>111966232</v>
          </cell>
          <cell r="H210">
            <v>0</v>
          </cell>
          <cell r="I210">
            <v>111966232</v>
          </cell>
        </row>
        <row r="211">
          <cell r="A211">
            <v>622193</v>
          </cell>
          <cell r="B211" t="str">
            <v xml:space="preserve">RENDAS              </v>
          </cell>
          <cell r="C211">
            <v>12136009</v>
          </cell>
          <cell r="D211">
            <v>871222</v>
          </cell>
          <cell r="E211">
            <v>142518797.80000001</v>
          </cell>
          <cell r="F211">
            <v>30293136</v>
          </cell>
          <cell r="G211">
            <v>112225661.8</v>
          </cell>
          <cell r="H211">
            <v>0</v>
          </cell>
          <cell r="I211">
            <v>112225661.8</v>
          </cell>
        </row>
        <row r="212">
          <cell r="A212">
            <v>62219</v>
          </cell>
          <cell r="B212" t="str">
            <v xml:space="preserve">RENDAS ALUGUERES    </v>
          </cell>
          <cell r="C212">
            <v>20534004</v>
          </cell>
          <cell r="D212">
            <v>2481737</v>
          </cell>
          <cell r="E212">
            <v>284741900.80000001</v>
          </cell>
          <cell r="F212">
            <v>67953056</v>
          </cell>
          <cell r="G212">
            <v>216788844.80000001</v>
          </cell>
          <cell r="H212">
            <v>0</v>
          </cell>
          <cell r="I212">
            <v>216788844.80000001</v>
          </cell>
        </row>
        <row r="213">
          <cell r="A213">
            <v>6221</v>
          </cell>
          <cell r="B213" t="str">
            <v xml:space="preserve">FORNECIMENTOS       </v>
          </cell>
          <cell r="C213">
            <v>58547657</v>
          </cell>
          <cell r="D213">
            <v>6496164</v>
          </cell>
          <cell r="E213">
            <v>365261920.10000002</v>
          </cell>
          <cell r="F213">
            <v>82767004.400000006</v>
          </cell>
          <cell r="G213">
            <v>282494915.69999999</v>
          </cell>
          <cell r="H213">
            <v>0</v>
          </cell>
          <cell r="I213">
            <v>282494915.69999999</v>
          </cell>
        </row>
        <row r="214">
          <cell r="A214">
            <v>62221</v>
          </cell>
          <cell r="B214" t="str">
            <v xml:space="preserve">Desp.representacao  </v>
          </cell>
          <cell r="C214">
            <v>7645117</v>
          </cell>
          <cell r="D214">
            <v>0</v>
          </cell>
          <cell r="E214">
            <v>8445117</v>
          </cell>
          <cell r="F214">
            <v>800000</v>
          </cell>
          <cell r="G214">
            <v>7645117</v>
          </cell>
          <cell r="H214">
            <v>0</v>
          </cell>
          <cell r="I214">
            <v>7645117</v>
          </cell>
        </row>
        <row r="215">
          <cell r="A215">
            <v>62222</v>
          </cell>
          <cell r="B215" t="str">
            <v xml:space="preserve">Comunicacao         </v>
          </cell>
          <cell r="C215">
            <v>4710821</v>
          </cell>
          <cell r="D215">
            <v>306058</v>
          </cell>
          <cell r="E215">
            <v>73919606.5</v>
          </cell>
          <cell r="F215">
            <v>22447319</v>
          </cell>
          <cell r="G215">
            <v>51472287.5</v>
          </cell>
          <cell r="H215">
            <v>0</v>
          </cell>
          <cell r="I215">
            <v>51472287.5</v>
          </cell>
        </row>
        <row r="216">
          <cell r="A216">
            <v>62223</v>
          </cell>
          <cell r="B216" t="str">
            <v xml:space="preserve">Seguros             </v>
          </cell>
          <cell r="C216">
            <v>368359</v>
          </cell>
          <cell r="D216">
            <v>0</v>
          </cell>
          <cell r="E216">
            <v>5676684</v>
          </cell>
          <cell r="F216">
            <v>1152396</v>
          </cell>
          <cell r="G216">
            <v>4524288</v>
          </cell>
          <cell r="H216">
            <v>0</v>
          </cell>
          <cell r="I216">
            <v>4524288</v>
          </cell>
        </row>
        <row r="217">
          <cell r="A217">
            <v>62224</v>
          </cell>
          <cell r="B217" t="str">
            <v xml:space="preserve">Royalties           </v>
          </cell>
          <cell r="C217">
            <v>126122144</v>
          </cell>
          <cell r="D217">
            <v>172599510</v>
          </cell>
          <cell r="E217">
            <v>485663419</v>
          </cell>
          <cell r="F217">
            <v>453887535</v>
          </cell>
          <cell r="G217">
            <v>31775884</v>
          </cell>
          <cell r="H217">
            <v>0</v>
          </cell>
          <cell r="I217">
            <v>31775884</v>
          </cell>
        </row>
        <row r="218">
          <cell r="A218">
            <v>62225</v>
          </cell>
          <cell r="B218" t="str">
            <v xml:space="preserve">Transp.mercadorias  </v>
          </cell>
          <cell r="C218">
            <v>14704550</v>
          </cell>
          <cell r="D218">
            <v>6192935</v>
          </cell>
          <cell r="E218">
            <v>118502722.7</v>
          </cell>
          <cell r="F218">
            <v>91093211.5</v>
          </cell>
          <cell r="G218">
            <v>27409511.199999999</v>
          </cell>
          <cell r="H218">
            <v>0</v>
          </cell>
          <cell r="I218">
            <v>27409511.199999999</v>
          </cell>
        </row>
        <row r="219">
          <cell r="A219">
            <v>62227</v>
          </cell>
          <cell r="B219" t="str">
            <v xml:space="preserve">Desloc. e estadas   </v>
          </cell>
          <cell r="C219">
            <v>12684426</v>
          </cell>
          <cell r="D219">
            <v>36562785</v>
          </cell>
          <cell r="E219">
            <v>100815052.5</v>
          </cell>
          <cell r="F219">
            <v>47733159.700000003</v>
          </cell>
          <cell r="G219">
            <v>53081892.799999997</v>
          </cell>
          <cell r="H219">
            <v>0</v>
          </cell>
          <cell r="I219">
            <v>53081892.799999997</v>
          </cell>
        </row>
        <row r="220">
          <cell r="A220">
            <v>6222</v>
          </cell>
          <cell r="B220" t="str">
            <v xml:space="preserve">SERVICOS            </v>
          </cell>
          <cell r="C220">
            <v>166235417</v>
          </cell>
          <cell r="D220">
            <v>215661288</v>
          </cell>
          <cell r="E220">
            <v>793022601.70000005</v>
          </cell>
          <cell r="F220">
            <v>617113621.20000005</v>
          </cell>
          <cell r="G220">
            <v>175908980.5</v>
          </cell>
          <cell r="H220">
            <v>0</v>
          </cell>
          <cell r="I220">
            <v>175908980.5</v>
          </cell>
        </row>
        <row r="221">
          <cell r="A221">
            <v>62232</v>
          </cell>
          <cell r="B221" t="str">
            <v xml:space="preserve">Conserv e reparacao </v>
          </cell>
          <cell r="C221">
            <v>2374845</v>
          </cell>
          <cell r="D221">
            <v>1202277</v>
          </cell>
          <cell r="E221">
            <v>32267711.800000001</v>
          </cell>
          <cell r="F221">
            <v>22019367</v>
          </cell>
          <cell r="G221">
            <v>10248344.800000001</v>
          </cell>
          <cell r="H221">
            <v>0</v>
          </cell>
          <cell r="I221">
            <v>10248344.800000001</v>
          </cell>
        </row>
        <row r="222">
          <cell r="A222">
            <v>62233</v>
          </cell>
          <cell r="B222" t="str">
            <v xml:space="preserve">Public.e propaganda </v>
          </cell>
          <cell r="C222">
            <v>8445866</v>
          </cell>
          <cell r="D222">
            <v>1744800</v>
          </cell>
          <cell r="E222">
            <v>73633325.400000006</v>
          </cell>
          <cell r="F222">
            <v>18657581</v>
          </cell>
          <cell r="G222">
            <v>54975744.399999999</v>
          </cell>
          <cell r="H222">
            <v>0</v>
          </cell>
          <cell r="I222">
            <v>54975744.399999999</v>
          </cell>
        </row>
        <row r="223">
          <cell r="A223">
            <v>62234</v>
          </cell>
          <cell r="B223" t="str">
            <v xml:space="preserve">Limp.hig.conforto   </v>
          </cell>
          <cell r="C223">
            <v>1129475</v>
          </cell>
          <cell r="D223">
            <v>0</v>
          </cell>
          <cell r="E223">
            <v>6661007</v>
          </cell>
          <cell r="F223">
            <v>75537</v>
          </cell>
          <cell r="G223">
            <v>6585470</v>
          </cell>
          <cell r="H223">
            <v>0</v>
          </cell>
          <cell r="I223">
            <v>6585470</v>
          </cell>
        </row>
        <row r="224">
          <cell r="A224">
            <v>62235</v>
          </cell>
          <cell r="B224" t="str">
            <v xml:space="preserve">Vigil.e seguranca   </v>
          </cell>
          <cell r="C224">
            <v>3189820</v>
          </cell>
          <cell r="D224">
            <v>1125022</v>
          </cell>
          <cell r="E224">
            <v>21056722</v>
          </cell>
          <cell r="F224">
            <v>5670910</v>
          </cell>
          <cell r="G224">
            <v>15385812</v>
          </cell>
          <cell r="H224">
            <v>0</v>
          </cell>
          <cell r="I224">
            <v>15385812</v>
          </cell>
        </row>
        <row r="225">
          <cell r="A225">
            <v>62236</v>
          </cell>
          <cell r="B225" t="str">
            <v xml:space="preserve">Trab.especializados </v>
          </cell>
          <cell r="C225">
            <v>215960730</v>
          </cell>
          <cell r="D225">
            <v>74783926</v>
          </cell>
          <cell r="E225">
            <v>1358382396.0999999</v>
          </cell>
          <cell r="F225">
            <v>511058546</v>
          </cell>
          <cell r="G225">
            <v>847323850.10000002</v>
          </cell>
          <cell r="H225">
            <v>0</v>
          </cell>
          <cell r="I225">
            <v>847323850.10000002</v>
          </cell>
        </row>
        <row r="226">
          <cell r="A226">
            <v>62237</v>
          </cell>
          <cell r="B226" t="str">
            <v xml:space="preserve">Pessoal temporario  </v>
          </cell>
          <cell r="C226">
            <v>10265260</v>
          </cell>
          <cell r="D226">
            <v>2730632</v>
          </cell>
          <cell r="E226">
            <v>107721751.09999999</v>
          </cell>
          <cell r="F226">
            <v>32605676</v>
          </cell>
          <cell r="G226">
            <v>75116075.099999994</v>
          </cell>
          <cell r="H226">
            <v>0</v>
          </cell>
          <cell r="I226">
            <v>75116075.099999994</v>
          </cell>
        </row>
        <row r="227">
          <cell r="A227">
            <v>6223</v>
          </cell>
          <cell r="B227" t="str">
            <v xml:space="preserve">SERVICOS            </v>
          </cell>
          <cell r="C227">
            <v>241365996</v>
          </cell>
          <cell r="D227">
            <v>81586657</v>
          </cell>
          <cell r="E227">
            <v>1599722913.4000001</v>
          </cell>
          <cell r="F227">
            <v>590087617</v>
          </cell>
          <cell r="G227">
            <v>1009635296.4</v>
          </cell>
          <cell r="H227">
            <v>0</v>
          </cell>
          <cell r="I227">
            <v>1009635296.4</v>
          </cell>
        </row>
        <row r="228">
          <cell r="A228">
            <v>62298</v>
          </cell>
          <cell r="B228" t="str">
            <v xml:space="preserve">Out.fornec.e serv.  </v>
          </cell>
          <cell r="C228">
            <v>9240370</v>
          </cell>
          <cell r="D228">
            <v>2361019</v>
          </cell>
          <cell r="E228">
            <v>16235293.699999999</v>
          </cell>
          <cell r="F228">
            <v>11279796</v>
          </cell>
          <cell r="G228">
            <v>4955497.7</v>
          </cell>
          <cell r="H228">
            <v>0</v>
          </cell>
          <cell r="I228">
            <v>4955497.7</v>
          </cell>
        </row>
        <row r="229">
          <cell r="A229">
            <v>6229</v>
          </cell>
          <cell r="B229" t="str">
            <v xml:space="preserve">OUT.FORNEC.E SERV.  </v>
          </cell>
          <cell r="C229">
            <v>9240370</v>
          </cell>
          <cell r="D229">
            <v>2361019</v>
          </cell>
          <cell r="E229">
            <v>16235293.699999999</v>
          </cell>
          <cell r="F229">
            <v>11279796</v>
          </cell>
          <cell r="G229">
            <v>4955497.7</v>
          </cell>
          <cell r="H229">
            <v>0</v>
          </cell>
          <cell r="I229">
            <v>4955497.7</v>
          </cell>
        </row>
        <row r="230">
          <cell r="A230">
            <v>622</v>
          </cell>
          <cell r="B230" t="str">
            <v xml:space="preserve">FORNEC.E SERVICOS   </v>
          </cell>
          <cell r="C230">
            <v>475389440</v>
          </cell>
          <cell r="D230">
            <v>306105128</v>
          </cell>
          <cell r="E230">
            <v>2774242728.9000001</v>
          </cell>
          <cell r="F230">
            <v>1301248038.5999999</v>
          </cell>
          <cell r="G230">
            <v>1472994690.3</v>
          </cell>
          <cell r="H230">
            <v>0</v>
          </cell>
          <cell r="I230">
            <v>1472994690.3</v>
          </cell>
        </row>
        <row r="231">
          <cell r="A231">
            <v>62</v>
          </cell>
          <cell r="B231" t="str">
            <v>FORNEC.SERV.TERCEIR.</v>
          </cell>
          <cell r="C231">
            <v>1653920349</v>
          </cell>
          <cell r="D231">
            <v>306105128</v>
          </cell>
          <cell r="E231">
            <v>3952773637.9000001</v>
          </cell>
          <cell r="F231">
            <v>1301248038.5999999</v>
          </cell>
          <cell r="G231">
            <v>2651525599.3000002</v>
          </cell>
          <cell r="H231">
            <v>0</v>
          </cell>
          <cell r="I231">
            <v>2651525599.3000002</v>
          </cell>
        </row>
        <row r="232">
          <cell r="A232">
            <v>6313</v>
          </cell>
          <cell r="B232" t="str">
            <v xml:space="preserve">Imposto do Selo     </v>
          </cell>
          <cell r="C232">
            <v>44901</v>
          </cell>
          <cell r="D232">
            <v>0</v>
          </cell>
          <cell r="E232">
            <v>408914</v>
          </cell>
          <cell r="F232">
            <v>161983</v>
          </cell>
          <cell r="G232">
            <v>246931</v>
          </cell>
          <cell r="H232">
            <v>0</v>
          </cell>
          <cell r="I232">
            <v>246931</v>
          </cell>
        </row>
        <row r="233">
          <cell r="A233">
            <v>6317</v>
          </cell>
          <cell r="B233" t="str">
            <v xml:space="preserve">Taxas               </v>
          </cell>
          <cell r="C233">
            <v>115342</v>
          </cell>
          <cell r="D233">
            <v>0</v>
          </cell>
          <cell r="E233">
            <v>115342</v>
          </cell>
          <cell r="F233">
            <v>0</v>
          </cell>
          <cell r="G233">
            <v>115342</v>
          </cell>
          <cell r="H233">
            <v>0</v>
          </cell>
          <cell r="I233">
            <v>115342</v>
          </cell>
        </row>
        <row r="234">
          <cell r="A234">
            <v>631</v>
          </cell>
          <cell r="B234" t="str">
            <v xml:space="preserve">IMPOSTOS INDIRECTOS </v>
          </cell>
          <cell r="C234">
            <v>160243</v>
          </cell>
          <cell r="D234">
            <v>0</v>
          </cell>
          <cell r="E234">
            <v>524256</v>
          </cell>
          <cell r="F234">
            <v>161983</v>
          </cell>
          <cell r="G234">
            <v>362273</v>
          </cell>
          <cell r="H234">
            <v>0</v>
          </cell>
          <cell r="I234">
            <v>362273</v>
          </cell>
        </row>
        <row r="235">
          <cell r="A235">
            <v>63</v>
          </cell>
          <cell r="B235" t="str">
            <v xml:space="preserve">IMPOSTOS            </v>
          </cell>
          <cell r="C235">
            <v>160243</v>
          </cell>
          <cell r="D235">
            <v>0</v>
          </cell>
          <cell r="E235">
            <v>524256</v>
          </cell>
          <cell r="F235">
            <v>161983</v>
          </cell>
          <cell r="G235">
            <v>362273</v>
          </cell>
          <cell r="H235">
            <v>0</v>
          </cell>
          <cell r="I235">
            <v>362273</v>
          </cell>
        </row>
        <row r="236">
          <cell r="A236">
            <v>6421</v>
          </cell>
          <cell r="B236" t="str">
            <v xml:space="preserve">Vencimentos         </v>
          </cell>
          <cell r="C236">
            <v>119574030</v>
          </cell>
          <cell r="D236">
            <v>4717960</v>
          </cell>
          <cell r="E236">
            <v>747288687</v>
          </cell>
          <cell r="F236">
            <v>104720700</v>
          </cell>
          <cell r="G236">
            <v>642567987</v>
          </cell>
          <cell r="H236">
            <v>0</v>
          </cell>
          <cell r="I236">
            <v>642567987</v>
          </cell>
        </row>
        <row r="237">
          <cell r="A237">
            <v>6422</v>
          </cell>
          <cell r="B237" t="str">
            <v xml:space="preserve">Sub. refeicao       </v>
          </cell>
          <cell r="C237">
            <v>3002400</v>
          </cell>
          <cell r="D237">
            <v>0</v>
          </cell>
          <cell r="E237">
            <v>32483772</v>
          </cell>
          <cell r="F237">
            <v>1906709</v>
          </cell>
          <cell r="G237">
            <v>30577063</v>
          </cell>
          <cell r="H237">
            <v>0</v>
          </cell>
          <cell r="I237">
            <v>30577063</v>
          </cell>
        </row>
        <row r="238">
          <cell r="A238">
            <v>6423</v>
          </cell>
          <cell r="B238" t="str">
            <v xml:space="preserve">Ajudas de custo     </v>
          </cell>
          <cell r="C238">
            <v>8572406</v>
          </cell>
          <cell r="D238">
            <v>6589885</v>
          </cell>
          <cell r="E238">
            <v>49495541</v>
          </cell>
          <cell r="F238">
            <v>27940049</v>
          </cell>
          <cell r="G238">
            <v>21555492</v>
          </cell>
          <cell r="H238">
            <v>0</v>
          </cell>
          <cell r="I238">
            <v>21555492</v>
          </cell>
        </row>
        <row r="239">
          <cell r="A239">
            <v>6424</v>
          </cell>
          <cell r="B239" t="str">
            <v xml:space="preserve">Sub. de ferias      </v>
          </cell>
          <cell r="C239">
            <v>41470427</v>
          </cell>
          <cell r="D239">
            <v>59094810</v>
          </cell>
          <cell r="E239">
            <v>97489853</v>
          </cell>
          <cell r="F239">
            <v>68746655</v>
          </cell>
          <cell r="G239">
            <v>28743198</v>
          </cell>
          <cell r="H239">
            <v>0</v>
          </cell>
          <cell r="I239">
            <v>28743198</v>
          </cell>
        </row>
        <row r="240">
          <cell r="A240">
            <v>6425</v>
          </cell>
          <cell r="B240" t="str">
            <v xml:space="preserve">Sub. de natal       </v>
          </cell>
          <cell r="C240">
            <v>4416529</v>
          </cell>
          <cell r="D240">
            <v>19716154</v>
          </cell>
          <cell r="E240">
            <v>86021758</v>
          </cell>
          <cell r="F240">
            <v>62903258</v>
          </cell>
          <cell r="G240">
            <v>23118500</v>
          </cell>
          <cell r="H240">
            <v>0</v>
          </cell>
          <cell r="I240">
            <v>23118500</v>
          </cell>
        </row>
        <row r="241">
          <cell r="A241">
            <v>6426</v>
          </cell>
          <cell r="B241" t="str">
            <v>Trabalho suplementar</v>
          </cell>
          <cell r="C241">
            <v>2649669</v>
          </cell>
          <cell r="D241">
            <v>0</v>
          </cell>
          <cell r="E241">
            <v>28242377</v>
          </cell>
          <cell r="F241">
            <v>828534</v>
          </cell>
          <cell r="G241">
            <v>27413843</v>
          </cell>
          <cell r="H241">
            <v>0</v>
          </cell>
          <cell r="I241">
            <v>27413843</v>
          </cell>
        </row>
        <row r="242">
          <cell r="A242">
            <v>6427</v>
          </cell>
          <cell r="B242" t="str">
            <v xml:space="preserve">Ferias              </v>
          </cell>
          <cell r="C242">
            <v>31997174</v>
          </cell>
          <cell r="D242">
            <v>20400000</v>
          </cell>
          <cell r="E242">
            <v>31997174</v>
          </cell>
          <cell r="F242">
            <v>20400000</v>
          </cell>
          <cell r="G242">
            <v>11597174</v>
          </cell>
          <cell r="H242">
            <v>0</v>
          </cell>
          <cell r="I242">
            <v>11597174</v>
          </cell>
        </row>
        <row r="243">
          <cell r="A243">
            <v>6428</v>
          </cell>
          <cell r="B243" t="str">
            <v xml:space="preserve">Premios             </v>
          </cell>
          <cell r="C243">
            <v>10594668</v>
          </cell>
          <cell r="D243">
            <v>76840164</v>
          </cell>
          <cell r="E243">
            <v>96765810</v>
          </cell>
          <cell r="F243">
            <v>91653570</v>
          </cell>
          <cell r="G243">
            <v>5112240</v>
          </cell>
          <cell r="H243">
            <v>0</v>
          </cell>
          <cell r="I243">
            <v>5112240</v>
          </cell>
        </row>
        <row r="244">
          <cell r="A244">
            <v>642</v>
          </cell>
          <cell r="B244" t="str">
            <v xml:space="preserve">REMUNER.DO PESSOAL  </v>
          </cell>
          <cell r="C244">
            <v>222277303</v>
          </cell>
          <cell r="D244">
            <v>187358973</v>
          </cell>
          <cell r="E244">
            <v>1169784972</v>
          </cell>
          <cell r="F244">
            <v>379099475</v>
          </cell>
          <cell r="G244">
            <v>790685497</v>
          </cell>
          <cell r="H244">
            <v>0</v>
          </cell>
          <cell r="I244">
            <v>790685497</v>
          </cell>
        </row>
        <row r="245">
          <cell r="A245">
            <v>645</v>
          </cell>
          <cell r="B245" t="str">
            <v xml:space="preserve">Enc.s/remuneracoes  </v>
          </cell>
          <cell r="C245">
            <v>25696909</v>
          </cell>
          <cell r="D245">
            <v>12126672</v>
          </cell>
          <cell r="E245">
            <v>211256670</v>
          </cell>
          <cell r="F245">
            <v>34429734</v>
          </cell>
          <cell r="G245">
            <v>176826936</v>
          </cell>
          <cell r="H245">
            <v>0</v>
          </cell>
          <cell r="I245">
            <v>176826936</v>
          </cell>
        </row>
        <row r="246">
          <cell r="A246">
            <v>646</v>
          </cell>
          <cell r="B246" t="str">
            <v xml:space="preserve">Seg.Ac.Trabalho     </v>
          </cell>
          <cell r="C246">
            <v>5367648</v>
          </cell>
          <cell r="D246">
            <v>3260161</v>
          </cell>
          <cell r="E246">
            <v>39551639.700000003</v>
          </cell>
          <cell r="F246">
            <v>31599522</v>
          </cell>
          <cell r="G246">
            <v>7952117.7000000002</v>
          </cell>
          <cell r="H246">
            <v>0</v>
          </cell>
          <cell r="I246">
            <v>7952117.7000000002</v>
          </cell>
        </row>
        <row r="247">
          <cell r="A247">
            <v>6471</v>
          </cell>
          <cell r="B247" t="str">
            <v xml:space="preserve">Assistencia medica  </v>
          </cell>
          <cell r="C247">
            <v>4906372</v>
          </cell>
          <cell r="D247">
            <v>1591190</v>
          </cell>
          <cell r="E247">
            <v>41053856</v>
          </cell>
          <cell r="F247">
            <v>21858804</v>
          </cell>
          <cell r="G247">
            <v>19195052</v>
          </cell>
          <cell r="H247">
            <v>0</v>
          </cell>
          <cell r="I247">
            <v>19195052</v>
          </cell>
        </row>
        <row r="248">
          <cell r="A248">
            <v>6472</v>
          </cell>
          <cell r="B248" t="str">
            <v xml:space="preserve">Cantina             </v>
          </cell>
          <cell r="C248">
            <v>297074</v>
          </cell>
          <cell r="D248">
            <v>181020</v>
          </cell>
          <cell r="E248">
            <v>3666135</v>
          </cell>
          <cell r="F248">
            <v>2905997.5</v>
          </cell>
          <cell r="G248">
            <v>760137.5</v>
          </cell>
          <cell r="H248">
            <v>0</v>
          </cell>
          <cell r="I248">
            <v>760137.5</v>
          </cell>
        </row>
        <row r="249">
          <cell r="A249">
            <v>647</v>
          </cell>
          <cell r="B249" t="str">
            <v xml:space="preserve">CUSTOS ACCAO SOC.   </v>
          </cell>
          <cell r="C249">
            <v>5203446</v>
          </cell>
          <cell r="D249">
            <v>1772210</v>
          </cell>
          <cell r="E249">
            <v>44719991</v>
          </cell>
          <cell r="F249">
            <v>24764801.5</v>
          </cell>
          <cell r="G249">
            <v>19955189.5</v>
          </cell>
          <cell r="H249">
            <v>0</v>
          </cell>
          <cell r="I249">
            <v>19955189.5</v>
          </cell>
        </row>
        <row r="250">
          <cell r="A250">
            <v>6481</v>
          </cell>
          <cell r="B250" t="str">
            <v xml:space="preserve">Indemnizacoes       </v>
          </cell>
          <cell r="C250">
            <v>0</v>
          </cell>
          <cell r="D250">
            <v>0</v>
          </cell>
          <cell r="E250">
            <v>142988458</v>
          </cell>
          <cell r="F250">
            <v>31593403</v>
          </cell>
          <cell r="G250">
            <v>111395055</v>
          </cell>
          <cell r="H250">
            <v>0</v>
          </cell>
          <cell r="I250">
            <v>111395055</v>
          </cell>
        </row>
        <row r="251">
          <cell r="A251">
            <v>6482</v>
          </cell>
          <cell r="B251" t="str">
            <v xml:space="preserve">Formacao            </v>
          </cell>
          <cell r="C251">
            <v>6275283</v>
          </cell>
          <cell r="D251">
            <v>351029</v>
          </cell>
          <cell r="E251">
            <v>54962076.200000003</v>
          </cell>
          <cell r="F251">
            <v>24719957.699999999</v>
          </cell>
          <cell r="G251">
            <v>30242118.5</v>
          </cell>
          <cell r="H251">
            <v>0</v>
          </cell>
          <cell r="I251">
            <v>30242118.5</v>
          </cell>
        </row>
        <row r="252">
          <cell r="A252">
            <v>6483</v>
          </cell>
          <cell r="B252" t="str">
            <v xml:space="preserve">Recrutamento        </v>
          </cell>
          <cell r="C252">
            <v>0</v>
          </cell>
          <cell r="D252">
            <v>0</v>
          </cell>
          <cell r="E252">
            <v>2051725</v>
          </cell>
          <cell r="F252">
            <v>400000</v>
          </cell>
          <cell r="G252">
            <v>1651725</v>
          </cell>
          <cell r="H252">
            <v>0</v>
          </cell>
          <cell r="I252">
            <v>1651725</v>
          </cell>
        </row>
        <row r="253">
          <cell r="A253">
            <v>6488</v>
          </cell>
          <cell r="B253" t="str">
            <v xml:space="preserve">Realocacao          </v>
          </cell>
          <cell r="C253">
            <v>0</v>
          </cell>
          <cell r="D253">
            <v>0</v>
          </cell>
          <cell r="E253">
            <v>69000</v>
          </cell>
          <cell r="F253">
            <v>69000</v>
          </cell>
          <cell r="G253">
            <v>0</v>
          </cell>
          <cell r="H253">
            <v>0</v>
          </cell>
          <cell r="I253">
            <v>0</v>
          </cell>
        </row>
        <row r="254">
          <cell r="A254">
            <v>6489</v>
          </cell>
          <cell r="B254" t="str">
            <v xml:space="preserve">SPP                 </v>
          </cell>
          <cell r="C254">
            <v>493947</v>
          </cell>
          <cell r="D254">
            <v>0</v>
          </cell>
          <cell r="E254">
            <v>1087358.3</v>
          </cell>
          <cell r="F254">
            <v>300241.40000000002</v>
          </cell>
          <cell r="G254">
            <v>787116.9</v>
          </cell>
          <cell r="H254">
            <v>0</v>
          </cell>
          <cell r="I254">
            <v>787116.9</v>
          </cell>
        </row>
        <row r="255">
          <cell r="A255">
            <v>648</v>
          </cell>
          <cell r="B255" t="str">
            <v xml:space="preserve">OUT.CUST.C/PESSOAL  </v>
          </cell>
          <cell r="C255">
            <v>6769230</v>
          </cell>
          <cell r="D255">
            <v>351029</v>
          </cell>
          <cell r="E255">
            <v>201158617.5</v>
          </cell>
          <cell r="F255">
            <v>57082602.100000001</v>
          </cell>
          <cell r="G255">
            <v>144076015.40000001</v>
          </cell>
          <cell r="H255">
            <v>0</v>
          </cell>
          <cell r="I255">
            <v>144076015.40000001</v>
          </cell>
        </row>
        <row r="256">
          <cell r="A256">
            <v>6493</v>
          </cell>
          <cell r="B256" t="str">
            <v xml:space="preserve">Congressos          </v>
          </cell>
          <cell r="C256">
            <v>0</v>
          </cell>
          <cell r="D256">
            <v>0</v>
          </cell>
          <cell r="E256">
            <v>106750</v>
          </cell>
          <cell r="F256">
            <v>100067.9</v>
          </cell>
          <cell r="G256">
            <v>6682.1</v>
          </cell>
          <cell r="H256">
            <v>0</v>
          </cell>
          <cell r="I256">
            <v>6682.1</v>
          </cell>
        </row>
        <row r="257">
          <cell r="A257">
            <v>649</v>
          </cell>
          <cell r="B257" t="str">
            <v xml:space="preserve">OUT. CUSTOS PESSOAL </v>
          </cell>
          <cell r="C257">
            <v>0</v>
          </cell>
          <cell r="D257">
            <v>0</v>
          </cell>
          <cell r="E257">
            <v>106750</v>
          </cell>
          <cell r="F257">
            <v>100067.9</v>
          </cell>
          <cell r="G257">
            <v>6682.1</v>
          </cell>
          <cell r="H257">
            <v>0</v>
          </cell>
          <cell r="I257">
            <v>6682.1</v>
          </cell>
        </row>
        <row r="258">
          <cell r="A258">
            <v>64</v>
          </cell>
          <cell r="B258" t="str">
            <v xml:space="preserve">CUSTO C/PESSOAL     </v>
          </cell>
          <cell r="C258">
            <v>265314536</v>
          </cell>
          <cell r="D258">
            <v>204869045</v>
          </cell>
          <cell r="E258">
            <v>1666578640.2</v>
          </cell>
          <cell r="F258">
            <v>527076202.5</v>
          </cell>
          <cell r="G258">
            <v>1139502437.7</v>
          </cell>
          <cell r="H258">
            <v>0</v>
          </cell>
          <cell r="I258">
            <v>1139502437.7</v>
          </cell>
        </row>
        <row r="259">
          <cell r="A259">
            <v>6622</v>
          </cell>
          <cell r="B259" t="str">
            <v xml:space="preserve">Ed. O. Construcoes  </v>
          </cell>
          <cell r="C259">
            <v>1408045</v>
          </cell>
          <cell r="D259">
            <v>0</v>
          </cell>
          <cell r="E259">
            <v>4191395</v>
          </cell>
          <cell r="F259">
            <v>0</v>
          </cell>
          <cell r="G259">
            <v>4191395</v>
          </cell>
          <cell r="H259">
            <v>0</v>
          </cell>
          <cell r="I259">
            <v>4191395</v>
          </cell>
        </row>
        <row r="260">
          <cell r="A260">
            <v>6626</v>
          </cell>
          <cell r="B260" t="str">
            <v xml:space="preserve">Equip. administrat. </v>
          </cell>
          <cell r="C260">
            <v>36409568</v>
          </cell>
          <cell r="D260">
            <v>20413778</v>
          </cell>
          <cell r="E260">
            <v>156581601.40000001</v>
          </cell>
          <cell r="F260">
            <v>79561263.400000006</v>
          </cell>
          <cell r="G260">
            <v>77020338</v>
          </cell>
          <cell r="H260">
            <v>0</v>
          </cell>
          <cell r="I260">
            <v>77020338</v>
          </cell>
        </row>
        <row r="261">
          <cell r="A261">
            <v>662</v>
          </cell>
          <cell r="B261" t="str">
            <v xml:space="preserve">IMOB. CORPOREAS     </v>
          </cell>
          <cell r="C261">
            <v>37817613</v>
          </cell>
          <cell r="D261">
            <v>20413778</v>
          </cell>
          <cell r="E261">
            <v>160772996.40000001</v>
          </cell>
          <cell r="F261">
            <v>79561263.400000006</v>
          </cell>
          <cell r="G261">
            <v>81211733</v>
          </cell>
          <cell r="H261">
            <v>0</v>
          </cell>
          <cell r="I261">
            <v>81211733</v>
          </cell>
        </row>
        <row r="262">
          <cell r="A262">
            <v>66</v>
          </cell>
          <cell r="B262" t="str">
            <v xml:space="preserve">AMORT.EXERCICIO     </v>
          </cell>
          <cell r="C262">
            <v>37817613</v>
          </cell>
          <cell r="D262">
            <v>20413778</v>
          </cell>
          <cell r="E262">
            <v>160772996.40000001</v>
          </cell>
          <cell r="F262">
            <v>79561263.400000006</v>
          </cell>
          <cell r="G262">
            <v>81211733</v>
          </cell>
          <cell r="H262">
            <v>0</v>
          </cell>
          <cell r="I262">
            <v>81211733</v>
          </cell>
        </row>
        <row r="263">
          <cell r="A263">
            <v>6711</v>
          </cell>
          <cell r="B263" t="str">
            <v xml:space="preserve">Dividas Clientes    </v>
          </cell>
          <cell r="C263">
            <v>3405709</v>
          </cell>
          <cell r="D263">
            <v>6284010</v>
          </cell>
          <cell r="E263">
            <v>41739387</v>
          </cell>
          <cell r="F263">
            <v>25139623</v>
          </cell>
          <cell r="G263">
            <v>16599764</v>
          </cell>
          <cell r="H263">
            <v>0</v>
          </cell>
          <cell r="I263">
            <v>16599764</v>
          </cell>
        </row>
        <row r="264">
          <cell r="A264">
            <v>671</v>
          </cell>
          <cell r="B264" t="str">
            <v xml:space="preserve">P/COBR. DUVIDOSAS   </v>
          </cell>
          <cell r="C264">
            <v>3405709</v>
          </cell>
          <cell r="D264">
            <v>6284010</v>
          </cell>
          <cell r="E264">
            <v>41739387</v>
          </cell>
          <cell r="F264">
            <v>25139623</v>
          </cell>
          <cell r="G264">
            <v>16599764</v>
          </cell>
          <cell r="H264">
            <v>0</v>
          </cell>
          <cell r="I264">
            <v>16599764</v>
          </cell>
        </row>
        <row r="265">
          <cell r="A265">
            <v>67322</v>
          </cell>
          <cell r="B265" t="str">
            <v xml:space="preserve">Equip. Demonstracao </v>
          </cell>
          <cell r="C265">
            <v>15407485</v>
          </cell>
          <cell r="D265">
            <v>2334854.4</v>
          </cell>
          <cell r="E265">
            <v>44297879.399999999</v>
          </cell>
          <cell r="F265">
            <v>11015033.199999999</v>
          </cell>
          <cell r="G265">
            <v>33282846.199999999</v>
          </cell>
          <cell r="H265">
            <v>0</v>
          </cell>
          <cell r="I265">
            <v>33282846.199999999</v>
          </cell>
        </row>
        <row r="266">
          <cell r="A266">
            <v>6732</v>
          </cell>
          <cell r="B266" t="str">
            <v xml:space="preserve">Existencias         </v>
          </cell>
          <cell r="C266">
            <v>15407485</v>
          </cell>
          <cell r="D266">
            <v>2334854.4</v>
          </cell>
          <cell r="E266">
            <v>44297879.399999999</v>
          </cell>
          <cell r="F266">
            <v>11015033.199999999</v>
          </cell>
          <cell r="G266">
            <v>33282846.199999999</v>
          </cell>
          <cell r="H266">
            <v>0</v>
          </cell>
          <cell r="I266">
            <v>33282846.199999999</v>
          </cell>
        </row>
        <row r="267">
          <cell r="A267">
            <v>673</v>
          </cell>
          <cell r="B267" t="str">
            <v xml:space="preserve">P/ DEP EXISTENCIAS  </v>
          </cell>
          <cell r="C267">
            <v>15407485</v>
          </cell>
          <cell r="D267">
            <v>2334854.4</v>
          </cell>
          <cell r="E267">
            <v>44297879.399999999</v>
          </cell>
          <cell r="F267">
            <v>11015033.199999999</v>
          </cell>
          <cell r="G267">
            <v>33282846.199999999</v>
          </cell>
          <cell r="H267">
            <v>0</v>
          </cell>
          <cell r="I267">
            <v>33282846.199999999</v>
          </cell>
        </row>
        <row r="268">
          <cell r="A268">
            <v>67</v>
          </cell>
          <cell r="B268" t="str">
            <v xml:space="preserve">PROV.DO EXERCICIO   </v>
          </cell>
          <cell r="C268">
            <v>18813194</v>
          </cell>
          <cell r="D268">
            <v>8618864.4000000004</v>
          </cell>
          <cell r="E268">
            <v>86037266.400000006</v>
          </cell>
          <cell r="F268">
            <v>36154656.200000003</v>
          </cell>
          <cell r="G268">
            <v>49882610.200000003</v>
          </cell>
          <cell r="H268">
            <v>0</v>
          </cell>
          <cell r="I268">
            <v>49882610.200000003</v>
          </cell>
        </row>
        <row r="269">
          <cell r="A269">
            <v>6811</v>
          </cell>
          <cell r="B269" t="str">
            <v xml:space="preserve">Emprest.Bancarios   </v>
          </cell>
          <cell r="C269">
            <v>1962891</v>
          </cell>
          <cell r="D269">
            <v>22523373</v>
          </cell>
          <cell r="E269">
            <v>25401296</v>
          </cell>
          <cell r="F269">
            <v>22523373</v>
          </cell>
          <cell r="G269">
            <v>2877923</v>
          </cell>
          <cell r="H269">
            <v>0</v>
          </cell>
          <cell r="I269">
            <v>2877923</v>
          </cell>
        </row>
        <row r="270">
          <cell r="A270">
            <v>6815</v>
          </cell>
          <cell r="B270" t="str">
            <v xml:space="preserve">Jur.Mora/Compens.   </v>
          </cell>
          <cell r="C270">
            <v>22568515</v>
          </cell>
          <cell r="D270">
            <v>0</v>
          </cell>
          <cell r="E270">
            <v>22568515</v>
          </cell>
          <cell r="F270">
            <v>0</v>
          </cell>
          <cell r="G270">
            <v>22568515</v>
          </cell>
          <cell r="H270">
            <v>0</v>
          </cell>
          <cell r="I270">
            <v>22568515</v>
          </cell>
        </row>
        <row r="271">
          <cell r="A271">
            <v>681</v>
          </cell>
          <cell r="B271" t="str">
            <v xml:space="preserve">JUROS SUPORTADOS    </v>
          </cell>
          <cell r="C271">
            <v>24531406</v>
          </cell>
          <cell r="D271">
            <v>22523373</v>
          </cell>
          <cell r="E271">
            <v>47969811</v>
          </cell>
          <cell r="F271">
            <v>22523373</v>
          </cell>
          <cell r="G271">
            <v>25446438</v>
          </cell>
          <cell r="H271">
            <v>0</v>
          </cell>
          <cell r="I271">
            <v>25446438</v>
          </cell>
        </row>
        <row r="272">
          <cell r="A272">
            <v>685</v>
          </cell>
          <cell r="B272" t="str">
            <v xml:space="preserve">Dif.Camb.Desfav.    </v>
          </cell>
          <cell r="C272">
            <v>76515</v>
          </cell>
          <cell r="D272">
            <v>39872655</v>
          </cell>
          <cell r="E272">
            <v>60386830.799999997</v>
          </cell>
          <cell r="F272">
            <v>59583546.799999997</v>
          </cell>
          <cell r="G272">
            <v>803284</v>
          </cell>
          <cell r="H272">
            <v>0</v>
          </cell>
          <cell r="I272">
            <v>803284</v>
          </cell>
        </row>
        <row r="273">
          <cell r="A273">
            <v>6881</v>
          </cell>
          <cell r="B273" t="str">
            <v xml:space="preserve">Servicos bancarios  </v>
          </cell>
          <cell r="C273">
            <v>1456223.1</v>
          </cell>
          <cell r="D273">
            <v>403431</v>
          </cell>
          <cell r="E273">
            <v>14321070.6</v>
          </cell>
          <cell r="F273">
            <v>3211605</v>
          </cell>
          <cell r="G273">
            <v>11109465.6</v>
          </cell>
          <cell r="H273">
            <v>0</v>
          </cell>
          <cell r="I273">
            <v>11109465.6</v>
          </cell>
        </row>
        <row r="274">
          <cell r="A274">
            <v>688</v>
          </cell>
          <cell r="B274" t="str">
            <v xml:space="preserve">OUT.CUST.P.FINANC.  </v>
          </cell>
          <cell r="C274">
            <v>1456223.1</v>
          </cell>
          <cell r="D274">
            <v>403431</v>
          </cell>
          <cell r="E274">
            <v>14321070.6</v>
          </cell>
          <cell r="F274">
            <v>3211605</v>
          </cell>
          <cell r="G274">
            <v>11109465.6</v>
          </cell>
          <cell r="H274">
            <v>0</v>
          </cell>
          <cell r="I274">
            <v>11109465.6</v>
          </cell>
        </row>
        <row r="275">
          <cell r="A275">
            <v>68</v>
          </cell>
          <cell r="B275" t="str">
            <v>CUST.E PERDAS FINAC.</v>
          </cell>
          <cell r="C275">
            <v>26064144.100000001</v>
          </cell>
          <cell r="D275">
            <v>62799459</v>
          </cell>
          <cell r="E275">
            <v>122677712.40000001</v>
          </cell>
          <cell r="F275">
            <v>85318524.799999997</v>
          </cell>
          <cell r="G275">
            <v>37359187.600000001</v>
          </cell>
          <cell r="H275">
            <v>0</v>
          </cell>
          <cell r="I275">
            <v>37359187.600000001</v>
          </cell>
        </row>
        <row r="276">
          <cell r="A276">
            <v>6931</v>
          </cell>
          <cell r="B276" t="str">
            <v xml:space="preserve">Sinistros           </v>
          </cell>
          <cell r="C276">
            <v>71248976</v>
          </cell>
          <cell r="D276">
            <v>71248976</v>
          </cell>
          <cell r="E276">
            <v>71248976</v>
          </cell>
          <cell r="F276">
            <v>71248976</v>
          </cell>
          <cell r="G276">
            <v>0</v>
          </cell>
          <cell r="H276">
            <v>0</v>
          </cell>
          <cell r="I276">
            <v>0</v>
          </cell>
        </row>
        <row r="277">
          <cell r="A277">
            <v>6932</v>
          </cell>
          <cell r="B277" t="str">
            <v xml:space="preserve">Quebras             </v>
          </cell>
          <cell r="C277">
            <v>5348664</v>
          </cell>
          <cell r="D277">
            <v>0</v>
          </cell>
          <cell r="E277">
            <v>6156112.4000000004</v>
          </cell>
          <cell r="F277">
            <v>104789</v>
          </cell>
          <cell r="G277">
            <v>6051323.4000000004</v>
          </cell>
          <cell r="H277">
            <v>0</v>
          </cell>
          <cell r="I277">
            <v>6051323.4000000004</v>
          </cell>
        </row>
        <row r="278">
          <cell r="A278">
            <v>693</v>
          </cell>
          <cell r="B278" t="str">
            <v>PERDAS EM EXISTENCIA</v>
          </cell>
          <cell r="C278">
            <v>76597640</v>
          </cell>
          <cell r="D278">
            <v>71248976</v>
          </cell>
          <cell r="E278">
            <v>77405088.400000006</v>
          </cell>
          <cell r="F278">
            <v>71353765</v>
          </cell>
          <cell r="G278">
            <v>6051323.4000000004</v>
          </cell>
          <cell r="H278">
            <v>0</v>
          </cell>
          <cell r="I278">
            <v>6051323.4000000004</v>
          </cell>
        </row>
        <row r="279">
          <cell r="A279">
            <v>6942</v>
          </cell>
          <cell r="B279" t="str">
            <v xml:space="preserve">Alienac.imob.corp.  </v>
          </cell>
          <cell r="C279">
            <v>0</v>
          </cell>
          <cell r="D279">
            <v>1000</v>
          </cell>
          <cell r="E279">
            <v>1166901</v>
          </cell>
          <cell r="F279">
            <v>91000</v>
          </cell>
          <cell r="G279">
            <v>1075901</v>
          </cell>
          <cell r="H279">
            <v>0</v>
          </cell>
          <cell r="I279">
            <v>1075901</v>
          </cell>
        </row>
        <row r="280">
          <cell r="A280">
            <v>6945</v>
          </cell>
          <cell r="B280" t="str">
            <v xml:space="preserve">Abates              </v>
          </cell>
          <cell r="C280">
            <v>602986.5</v>
          </cell>
          <cell r="D280">
            <v>235567</v>
          </cell>
          <cell r="E280">
            <v>4643459.5</v>
          </cell>
          <cell r="F280">
            <v>1383924</v>
          </cell>
          <cell r="G280">
            <v>3259535.5</v>
          </cell>
          <cell r="H280">
            <v>0</v>
          </cell>
          <cell r="I280">
            <v>3259535.5</v>
          </cell>
        </row>
        <row r="281">
          <cell r="A281">
            <v>694</v>
          </cell>
          <cell r="B281" t="str">
            <v xml:space="preserve">PERDAS EM IMOB.     </v>
          </cell>
          <cell r="C281">
            <v>602986.5</v>
          </cell>
          <cell r="D281">
            <v>236567</v>
          </cell>
          <cell r="E281">
            <v>5810360.5</v>
          </cell>
          <cell r="F281">
            <v>1474924</v>
          </cell>
          <cell r="G281">
            <v>4335436.5</v>
          </cell>
          <cell r="H281">
            <v>0</v>
          </cell>
          <cell r="I281">
            <v>4335436.5</v>
          </cell>
        </row>
        <row r="282">
          <cell r="A282">
            <v>697</v>
          </cell>
          <cell r="B282" t="str">
            <v xml:space="preserve">Corr.rel.exerc.ant. </v>
          </cell>
          <cell r="C282">
            <v>39988972.200000003</v>
          </cell>
          <cell r="D282">
            <v>0</v>
          </cell>
          <cell r="E282">
            <v>94808786.200000003</v>
          </cell>
          <cell r="F282">
            <v>54819814</v>
          </cell>
          <cell r="G282">
            <v>39988972.200000003</v>
          </cell>
          <cell r="H282">
            <v>0</v>
          </cell>
          <cell r="I282">
            <v>39988972.200000003</v>
          </cell>
        </row>
        <row r="283">
          <cell r="A283">
            <v>6981</v>
          </cell>
          <cell r="B283" t="str">
            <v xml:space="preserve">Insuf.Estim.Imp.    </v>
          </cell>
          <cell r="C283">
            <v>65785859</v>
          </cell>
          <cell r="D283">
            <v>65785859</v>
          </cell>
          <cell r="E283">
            <v>65785859</v>
          </cell>
          <cell r="F283">
            <v>65785859</v>
          </cell>
          <cell r="G283">
            <v>0</v>
          </cell>
          <cell r="H283">
            <v>0</v>
          </cell>
          <cell r="I283">
            <v>0</v>
          </cell>
        </row>
        <row r="284">
          <cell r="A284">
            <v>6988</v>
          </cell>
          <cell r="B284" t="str">
            <v xml:space="preserve">Out.Nao Especif.    </v>
          </cell>
          <cell r="C284">
            <v>33932719</v>
          </cell>
          <cell r="D284">
            <v>33852993</v>
          </cell>
          <cell r="E284">
            <v>49981041.899999999</v>
          </cell>
          <cell r="F284">
            <v>49901315.100000001</v>
          </cell>
          <cell r="G284">
            <v>79726.8</v>
          </cell>
          <cell r="H284">
            <v>0</v>
          </cell>
          <cell r="I284">
            <v>79726.8</v>
          </cell>
        </row>
        <row r="285">
          <cell r="A285">
            <v>698</v>
          </cell>
          <cell r="B285" t="str">
            <v xml:space="preserve">OUT.PERDAS EXTR.    </v>
          </cell>
          <cell r="C285">
            <v>99718578</v>
          </cell>
          <cell r="D285">
            <v>99638852</v>
          </cell>
          <cell r="E285">
            <v>115766900.90000001</v>
          </cell>
          <cell r="F285">
            <v>115687174.09999999</v>
          </cell>
          <cell r="G285">
            <v>79726.8</v>
          </cell>
          <cell r="H285">
            <v>0</v>
          </cell>
          <cell r="I285">
            <v>79726.8</v>
          </cell>
        </row>
        <row r="286">
          <cell r="A286">
            <v>69</v>
          </cell>
          <cell r="B286" t="str">
            <v xml:space="preserve">CUST.PERD.EXTRAORD. </v>
          </cell>
          <cell r="C286">
            <v>216908176.69999999</v>
          </cell>
          <cell r="D286">
            <v>171124395</v>
          </cell>
          <cell r="E286">
            <v>293791136</v>
          </cell>
          <cell r="F286">
            <v>243335677.09999999</v>
          </cell>
          <cell r="G286">
            <v>50455458.899999999</v>
          </cell>
          <cell r="H286">
            <v>0</v>
          </cell>
          <cell r="I286">
            <v>50455458.899999999</v>
          </cell>
        </row>
        <row r="287">
          <cell r="A287">
            <v>71111</v>
          </cell>
          <cell r="B287" t="str">
            <v xml:space="preserve">Hardware            </v>
          </cell>
          <cell r="C287">
            <v>610112798</v>
          </cell>
          <cell r="D287">
            <v>971756115</v>
          </cell>
          <cell r="E287">
            <v>4168356526.6999998</v>
          </cell>
          <cell r="F287">
            <v>9453749290.7000008</v>
          </cell>
          <cell r="G287">
            <v>0</v>
          </cell>
          <cell r="H287">
            <v>5285392764</v>
          </cell>
          <cell r="I287">
            <v>-5285392764</v>
          </cell>
        </row>
        <row r="288">
          <cell r="A288">
            <v>71112</v>
          </cell>
          <cell r="B288" t="str">
            <v xml:space="preserve">Software            </v>
          </cell>
          <cell r="C288">
            <v>43795150</v>
          </cell>
          <cell r="D288">
            <v>110490812</v>
          </cell>
          <cell r="E288">
            <v>591787491.89999998</v>
          </cell>
          <cell r="F288">
            <v>1319981860.9000001</v>
          </cell>
          <cell r="G288">
            <v>0</v>
          </cell>
          <cell r="H288">
            <v>728194369</v>
          </cell>
          <cell r="I288">
            <v>-728194369</v>
          </cell>
        </row>
        <row r="289">
          <cell r="A289">
            <v>71113</v>
          </cell>
          <cell r="B289" t="str">
            <v xml:space="preserve">Outros              </v>
          </cell>
          <cell r="C289">
            <v>45327333</v>
          </cell>
          <cell r="D289">
            <v>273802066.30000001</v>
          </cell>
          <cell r="E289">
            <v>363481101.19999999</v>
          </cell>
          <cell r="F289">
            <v>363481101.19999999</v>
          </cell>
          <cell r="G289">
            <v>0</v>
          </cell>
          <cell r="H289">
            <v>0</v>
          </cell>
          <cell r="I289">
            <v>0</v>
          </cell>
        </row>
        <row r="290">
          <cell r="A290">
            <v>7111</v>
          </cell>
          <cell r="B290" t="str">
            <v xml:space="preserve">PRODUTOS DEC        </v>
          </cell>
          <cell r="C290">
            <v>699235281</v>
          </cell>
          <cell r="D290">
            <v>1356048993.3</v>
          </cell>
          <cell r="E290">
            <v>5123625119.8000002</v>
          </cell>
          <cell r="F290">
            <v>11137212252.799999</v>
          </cell>
          <cell r="G290">
            <v>0</v>
          </cell>
          <cell r="H290">
            <v>6013587133</v>
          </cell>
          <cell r="I290">
            <v>-6013587133</v>
          </cell>
        </row>
        <row r="291">
          <cell r="A291">
            <v>711</v>
          </cell>
          <cell r="B291" t="str">
            <v xml:space="preserve">MERCADORIAS         </v>
          </cell>
          <cell r="C291">
            <v>699235281</v>
          </cell>
          <cell r="D291">
            <v>1356048993.3</v>
          </cell>
          <cell r="E291">
            <v>5123625119.8000002</v>
          </cell>
          <cell r="F291">
            <v>11137212252.799999</v>
          </cell>
          <cell r="G291">
            <v>0</v>
          </cell>
          <cell r="H291">
            <v>6013587133</v>
          </cell>
          <cell r="I291">
            <v>-6013587133</v>
          </cell>
        </row>
        <row r="292">
          <cell r="A292">
            <v>7171</v>
          </cell>
          <cell r="B292" t="str">
            <v xml:space="preserve">Mercadorias         </v>
          </cell>
          <cell r="C292">
            <v>6026</v>
          </cell>
          <cell r="D292">
            <v>0</v>
          </cell>
          <cell r="E292">
            <v>6026</v>
          </cell>
          <cell r="F292">
            <v>6026</v>
          </cell>
          <cell r="G292">
            <v>0</v>
          </cell>
          <cell r="H292">
            <v>0</v>
          </cell>
          <cell r="I292">
            <v>0</v>
          </cell>
        </row>
        <row r="293">
          <cell r="A293">
            <v>717</v>
          </cell>
          <cell r="B293" t="str">
            <v>DEVOLUCOES EM VENDAS</v>
          </cell>
          <cell r="C293">
            <v>6026</v>
          </cell>
          <cell r="D293">
            <v>0</v>
          </cell>
          <cell r="E293">
            <v>6026</v>
          </cell>
          <cell r="F293">
            <v>6026</v>
          </cell>
          <cell r="G293">
            <v>0</v>
          </cell>
          <cell r="H293">
            <v>0</v>
          </cell>
          <cell r="I293">
            <v>0</v>
          </cell>
        </row>
        <row r="294">
          <cell r="A294">
            <v>718</v>
          </cell>
          <cell r="B294" t="str">
            <v xml:space="preserve">Desc abat vendas    </v>
          </cell>
          <cell r="C294">
            <v>406567299</v>
          </cell>
          <cell r="D294">
            <v>141640857</v>
          </cell>
          <cell r="E294">
            <v>3315231469</v>
          </cell>
          <cell r="F294">
            <v>1030870476</v>
          </cell>
          <cell r="G294">
            <v>2284360993</v>
          </cell>
          <cell r="H294">
            <v>0</v>
          </cell>
          <cell r="I294">
            <v>2284360993</v>
          </cell>
        </row>
        <row r="295">
          <cell r="A295">
            <v>71</v>
          </cell>
          <cell r="B295" t="str">
            <v xml:space="preserve">VENDAS              </v>
          </cell>
          <cell r="C295">
            <v>1105808606</v>
          </cell>
          <cell r="D295">
            <v>1497689850.3</v>
          </cell>
          <cell r="E295">
            <v>8438862614.8000002</v>
          </cell>
          <cell r="F295">
            <v>12168088754.799999</v>
          </cell>
          <cell r="G295">
            <v>2284360993</v>
          </cell>
          <cell r="H295">
            <v>6013587133</v>
          </cell>
          <cell r="I295">
            <v>-3729226140</v>
          </cell>
        </row>
        <row r="296">
          <cell r="A296">
            <v>72111</v>
          </cell>
          <cell r="B296" t="str">
            <v xml:space="preserve">Projectos           </v>
          </cell>
          <cell r="C296">
            <v>152466323</v>
          </cell>
          <cell r="D296">
            <v>572398440</v>
          </cell>
          <cell r="E296">
            <v>1323016775.9000001</v>
          </cell>
          <cell r="F296">
            <v>3988070456.6999998</v>
          </cell>
          <cell r="G296">
            <v>0</v>
          </cell>
          <cell r="H296">
            <v>2665053680.8000002</v>
          </cell>
          <cell r="I296">
            <v>-2665053680.8000002</v>
          </cell>
        </row>
        <row r="297">
          <cell r="A297">
            <v>72113</v>
          </cell>
          <cell r="B297" t="str">
            <v>Cont. assist tecnica</v>
          </cell>
          <cell r="C297">
            <v>0</v>
          </cell>
          <cell r="D297">
            <v>0</v>
          </cell>
          <cell r="E297">
            <v>96766000</v>
          </cell>
          <cell r="F297">
            <v>96766000</v>
          </cell>
          <cell r="G297">
            <v>0</v>
          </cell>
          <cell r="H297">
            <v>0</v>
          </cell>
          <cell r="I297">
            <v>0</v>
          </cell>
        </row>
        <row r="298">
          <cell r="A298">
            <v>72114</v>
          </cell>
          <cell r="B298" t="str">
            <v>Assist tecnica (tele</v>
          </cell>
          <cell r="C298">
            <v>33535228</v>
          </cell>
          <cell r="D298">
            <v>105194407</v>
          </cell>
          <cell r="E298">
            <v>101389535</v>
          </cell>
          <cell r="F298">
            <v>511207754.19999999</v>
          </cell>
          <cell r="G298">
            <v>0</v>
          </cell>
          <cell r="H298">
            <v>409818219.19999999</v>
          </cell>
          <cell r="I298">
            <v>-409818219.19999999</v>
          </cell>
        </row>
        <row r="299">
          <cell r="A299">
            <v>72115</v>
          </cell>
          <cell r="B299" t="str">
            <v xml:space="preserve">Formacao            </v>
          </cell>
          <cell r="C299">
            <v>3585100</v>
          </cell>
          <cell r="D299">
            <v>4278100</v>
          </cell>
          <cell r="E299">
            <v>15588413</v>
          </cell>
          <cell r="F299">
            <v>18860313</v>
          </cell>
          <cell r="G299">
            <v>0</v>
          </cell>
          <cell r="H299">
            <v>3271900</v>
          </cell>
          <cell r="I299">
            <v>-3271900</v>
          </cell>
        </row>
        <row r="300">
          <cell r="A300">
            <v>72116</v>
          </cell>
          <cell r="B300" t="str">
            <v xml:space="preserve">Rev. transfer       </v>
          </cell>
          <cell r="C300">
            <v>29389605</v>
          </cell>
          <cell r="D300">
            <v>59093642</v>
          </cell>
          <cell r="E300">
            <v>39350049.700000003</v>
          </cell>
          <cell r="F300">
            <v>269201646.10000002</v>
          </cell>
          <cell r="G300">
            <v>0</v>
          </cell>
          <cell r="H300">
            <v>229851596.40000001</v>
          </cell>
          <cell r="I300">
            <v>-229851596.40000001</v>
          </cell>
        </row>
        <row r="301">
          <cell r="A301">
            <v>72117</v>
          </cell>
          <cell r="B301" t="str">
            <v xml:space="preserve">Garantias           </v>
          </cell>
          <cell r="C301">
            <v>343280</v>
          </cell>
          <cell r="D301">
            <v>15352599.699999999</v>
          </cell>
          <cell r="E301">
            <v>18291461.699999999</v>
          </cell>
          <cell r="F301">
            <v>18291461.699999999</v>
          </cell>
          <cell r="G301">
            <v>0</v>
          </cell>
          <cell r="H301">
            <v>0</v>
          </cell>
          <cell r="I301">
            <v>0</v>
          </cell>
        </row>
        <row r="302">
          <cell r="A302">
            <v>72119</v>
          </cell>
          <cell r="B302" t="str">
            <v xml:space="preserve">Outros              </v>
          </cell>
          <cell r="C302">
            <v>37710556</v>
          </cell>
          <cell r="D302">
            <v>147883351</v>
          </cell>
          <cell r="E302">
            <v>503235253</v>
          </cell>
          <cell r="F302">
            <v>1142277560</v>
          </cell>
          <cell r="G302">
            <v>0</v>
          </cell>
          <cell r="H302">
            <v>639042307</v>
          </cell>
          <cell r="I302">
            <v>-639042307</v>
          </cell>
        </row>
        <row r="303">
          <cell r="A303">
            <v>7211</v>
          </cell>
          <cell r="B303" t="str">
            <v xml:space="preserve">SERV DEC            </v>
          </cell>
          <cell r="C303">
            <v>257030092</v>
          </cell>
          <cell r="D303">
            <v>904200539.70000005</v>
          </cell>
          <cell r="E303">
            <v>2097637488.3</v>
          </cell>
          <cell r="F303">
            <v>6044675191.6999998</v>
          </cell>
          <cell r="G303">
            <v>0</v>
          </cell>
          <cell r="H303">
            <v>3947037703.4000001</v>
          </cell>
          <cell r="I303">
            <v>-3947037703.4000001</v>
          </cell>
        </row>
        <row r="304">
          <cell r="A304">
            <v>721</v>
          </cell>
          <cell r="B304" t="str">
            <v xml:space="preserve">SERVICOS            </v>
          </cell>
          <cell r="C304">
            <v>257030092</v>
          </cell>
          <cell r="D304">
            <v>904200539.70000005</v>
          </cell>
          <cell r="E304">
            <v>2097637488.3</v>
          </cell>
          <cell r="F304">
            <v>6044675191.6999998</v>
          </cell>
          <cell r="G304">
            <v>0</v>
          </cell>
          <cell r="H304">
            <v>3947037703.4000001</v>
          </cell>
          <cell r="I304">
            <v>-3947037703.4000001</v>
          </cell>
        </row>
        <row r="305">
          <cell r="A305">
            <v>728</v>
          </cell>
          <cell r="B305" t="str">
            <v xml:space="preserve">Desc conced DS      </v>
          </cell>
          <cell r="C305">
            <v>23559574</v>
          </cell>
          <cell r="D305">
            <v>16569737</v>
          </cell>
          <cell r="E305">
            <v>59089086.799999997</v>
          </cell>
          <cell r="F305">
            <v>30682292.800000001</v>
          </cell>
          <cell r="G305">
            <v>28406794</v>
          </cell>
          <cell r="H305">
            <v>0</v>
          </cell>
          <cell r="I305">
            <v>28406794</v>
          </cell>
        </row>
        <row r="306">
          <cell r="A306">
            <v>72</v>
          </cell>
          <cell r="B306" t="str">
            <v xml:space="preserve">PRESTACOES SERVICOS </v>
          </cell>
          <cell r="C306">
            <v>280589666</v>
          </cell>
          <cell r="D306">
            <v>920770276.70000005</v>
          </cell>
          <cell r="E306">
            <v>2156726575.0999999</v>
          </cell>
          <cell r="F306">
            <v>6075357484.5</v>
          </cell>
          <cell r="G306">
            <v>28406794</v>
          </cell>
          <cell r="H306">
            <v>3947037703.4000001</v>
          </cell>
          <cell r="I306">
            <v>-3918630909.4000001</v>
          </cell>
        </row>
        <row r="307">
          <cell r="A307">
            <v>7391</v>
          </cell>
          <cell r="B307" t="str">
            <v xml:space="preserve">Venda de papel      </v>
          </cell>
          <cell r="C307">
            <v>0</v>
          </cell>
          <cell r="D307">
            <v>25500</v>
          </cell>
          <cell r="E307">
            <v>0</v>
          </cell>
          <cell r="F307">
            <v>25500</v>
          </cell>
          <cell r="G307">
            <v>0</v>
          </cell>
          <cell r="H307">
            <v>25500</v>
          </cell>
          <cell r="I307">
            <v>-25500</v>
          </cell>
        </row>
        <row r="308">
          <cell r="A308">
            <v>7392</v>
          </cell>
          <cell r="B308" t="str">
            <v xml:space="preserve">Venda de Eq. n Cap  </v>
          </cell>
          <cell r="C308">
            <v>0</v>
          </cell>
          <cell r="D308">
            <v>0</v>
          </cell>
          <cell r="E308">
            <v>0</v>
          </cell>
          <cell r="F308">
            <v>90000</v>
          </cell>
          <cell r="G308">
            <v>0</v>
          </cell>
          <cell r="H308">
            <v>90000</v>
          </cell>
          <cell r="I308">
            <v>-90000</v>
          </cell>
        </row>
        <row r="309">
          <cell r="A309">
            <v>7399</v>
          </cell>
          <cell r="B309" t="str">
            <v xml:space="preserve">Outros              </v>
          </cell>
          <cell r="C309">
            <v>0</v>
          </cell>
          <cell r="D309">
            <v>2423727</v>
          </cell>
          <cell r="E309">
            <v>0</v>
          </cell>
          <cell r="F309">
            <v>2423727</v>
          </cell>
          <cell r="G309">
            <v>0</v>
          </cell>
          <cell r="H309">
            <v>2423727</v>
          </cell>
          <cell r="I309">
            <v>-2423727</v>
          </cell>
        </row>
        <row r="310">
          <cell r="A310">
            <v>739</v>
          </cell>
          <cell r="B310" t="str">
            <v>OUT.PROV.SUPLEMENTAR</v>
          </cell>
          <cell r="C310">
            <v>0</v>
          </cell>
          <cell r="D310">
            <v>2449227</v>
          </cell>
          <cell r="E310">
            <v>0</v>
          </cell>
          <cell r="F310">
            <v>2539227</v>
          </cell>
          <cell r="G310">
            <v>0</v>
          </cell>
          <cell r="H310">
            <v>2539227</v>
          </cell>
          <cell r="I310">
            <v>-2539227</v>
          </cell>
        </row>
        <row r="311">
          <cell r="A311">
            <v>73</v>
          </cell>
          <cell r="B311" t="str">
            <v xml:space="preserve">PROV.SUPLEMENTARES  </v>
          </cell>
          <cell r="C311">
            <v>0</v>
          </cell>
          <cell r="D311">
            <v>2449227</v>
          </cell>
          <cell r="E311">
            <v>0</v>
          </cell>
          <cell r="F311">
            <v>2539227</v>
          </cell>
          <cell r="G311">
            <v>0</v>
          </cell>
          <cell r="H311">
            <v>2539227</v>
          </cell>
          <cell r="I311">
            <v>-2539227</v>
          </cell>
        </row>
        <row r="312">
          <cell r="A312">
            <v>7811</v>
          </cell>
          <cell r="B312" t="str">
            <v xml:space="preserve">Depositos Bancarios </v>
          </cell>
          <cell r="C312">
            <v>5476139.5999999996</v>
          </cell>
          <cell r="D312">
            <v>1490692</v>
          </cell>
          <cell r="E312">
            <v>25838236.5</v>
          </cell>
          <cell r="F312">
            <v>52172180</v>
          </cell>
          <cell r="G312">
            <v>0</v>
          </cell>
          <cell r="H312">
            <v>26333943.5</v>
          </cell>
          <cell r="I312">
            <v>-26333943.5</v>
          </cell>
        </row>
        <row r="313">
          <cell r="A313">
            <v>7818</v>
          </cell>
          <cell r="B313" t="str">
            <v xml:space="preserve">Outros              </v>
          </cell>
          <cell r="C313">
            <v>0</v>
          </cell>
          <cell r="D313">
            <v>5476139.5999999996</v>
          </cell>
          <cell r="E313">
            <v>0</v>
          </cell>
          <cell r="F313">
            <v>5476139.5999999996</v>
          </cell>
          <cell r="G313">
            <v>0</v>
          </cell>
          <cell r="H313">
            <v>5476139.5999999996</v>
          </cell>
          <cell r="I313">
            <v>-5476139.5999999996</v>
          </cell>
        </row>
        <row r="314">
          <cell r="A314">
            <v>781</v>
          </cell>
          <cell r="B314" t="str">
            <v xml:space="preserve">J.OBT.IS.S/DIR.DED. </v>
          </cell>
          <cell r="C314">
            <v>5476139.5999999996</v>
          </cell>
          <cell r="D314">
            <v>6966831.5999999996</v>
          </cell>
          <cell r="E314">
            <v>25838236.5</v>
          </cell>
          <cell r="F314">
            <v>57648319.600000001</v>
          </cell>
          <cell r="G314">
            <v>0</v>
          </cell>
          <cell r="H314">
            <v>31810083.100000001</v>
          </cell>
          <cell r="I314">
            <v>-31810083.100000001</v>
          </cell>
        </row>
        <row r="315">
          <cell r="A315">
            <v>785</v>
          </cell>
          <cell r="B315" t="str">
            <v xml:space="preserve">Dif.cambio favor.   </v>
          </cell>
          <cell r="C315">
            <v>0</v>
          </cell>
          <cell r="D315">
            <v>243203.1</v>
          </cell>
          <cell r="E315">
            <v>384111709.30000001</v>
          </cell>
          <cell r="F315">
            <v>384580049.30000001</v>
          </cell>
          <cell r="G315">
            <v>0</v>
          </cell>
          <cell r="H315">
            <v>468340</v>
          </cell>
          <cell r="I315">
            <v>-468340</v>
          </cell>
        </row>
        <row r="316">
          <cell r="A316">
            <v>786</v>
          </cell>
          <cell r="B316" t="str">
            <v xml:space="preserve">Desc.p/p.obtidos    </v>
          </cell>
          <cell r="C316">
            <v>366000</v>
          </cell>
          <cell r="D316">
            <v>47268</v>
          </cell>
          <cell r="E316">
            <v>25720078</v>
          </cell>
          <cell r="F316">
            <v>25767346</v>
          </cell>
          <cell r="G316">
            <v>0</v>
          </cell>
          <cell r="H316">
            <v>47268</v>
          </cell>
          <cell r="I316">
            <v>-47268</v>
          </cell>
        </row>
        <row r="317">
          <cell r="A317">
            <v>7881</v>
          </cell>
          <cell r="B317" t="str">
            <v xml:space="preserve">Outros              </v>
          </cell>
          <cell r="C317">
            <v>2449227</v>
          </cell>
          <cell r="D317">
            <v>79706</v>
          </cell>
          <cell r="E317">
            <v>4377653</v>
          </cell>
          <cell r="F317">
            <v>4377653</v>
          </cell>
          <cell r="G317">
            <v>0</v>
          </cell>
          <cell r="H317">
            <v>0</v>
          </cell>
          <cell r="I317">
            <v>0</v>
          </cell>
        </row>
        <row r="318">
          <cell r="A318">
            <v>788</v>
          </cell>
          <cell r="B318" t="str">
            <v xml:space="preserve">O.P.GANHOS FINANC.  </v>
          </cell>
          <cell r="C318">
            <v>2449227</v>
          </cell>
          <cell r="D318">
            <v>79706</v>
          </cell>
          <cell r="E318">
            <v>4377653</v>
          </cell>
          <cell r="F318">
            <v>4377653</v>
          </cell>
          <cell r="G318">
            <v>0</v>
          </cell>
          <cell r="H318">
            <v>0</v>
          </cell>
          <cell r="I318">
            <v>0</v>
          </cell>
        </row>
        <row r="319">
          <cell r="A319">
            <v>78</v>
          </cell>
          <cell r="B319" t="str">
            <v xml:space="preserve">PROV.GANHOS FINANC. </v>
          </cell>
          <cell r="C319">
            <v>8291366.5999999996</v>
          </cell>
          <cell r="D319">
            <v>7337008.7000000002</v>
          </cell>
          <cell r="E319">
            <v>440047676.80000001</v>
          </cell>
          <cell r="F319">
            <v>472373367.89999998</v>
          </cell>
          <cell r="G319">
            <v>0</v>
          </cell>
          <cell r="H319">
            <v>32325691.100000001</v>
          </cell>
          <cell r="I319">
            <v>-32325691.100000001</v>
          </cell>
        </row>
        <row r="320">
          <cell r="A320">
            <v>7942</v>
          </cell>
          <cell r="B320" t="str">
            <v xml:space="preserve">Alien.imob.corp.    </v>
          </cell>
          <cell r="C320">
            <v>0</v>
          </cell>
          <cell r="D320">
            <v>0</v>
          </cell>
          <cell r="E320">
            <v>42703020</v>
          </cell>
          <cell r="F320">
            <v>61055902</v>
          </cell>
          <cell r="G320">
            <v>0</v>
          </cell>
          <cell r="H320">
            <v>18352882</v>
          </cell>
          <cell r="I320">
            <v>-18352882</v>
          </cell>
        </row>
        <row r="321">
          <cell r="A321">
            <v>794</v>
          </cell>
          <cell r="B321" t="str">
            <v xml:space="preserve">GANHOS EM IMOB.     </v>
          </cell>
          <cell r="C321">
            <v>0</v>
          </cell>
          <cell r="D321">
            <v>0</v>
          </cell>
          <cell r="E321">
            <v>42703020</v>
          </cell>
          <cell r="F321">
            <v>61055902</v>
          </cell>
          <cell r="G321">
            <v>0</v>
          </cell>
          <cell r="H321">
            <v>18352882</v>
          </cell>
          <cell r="I321">
            <v>-18352882</v>
          </cell>
        </row>
        <row r="322">
          <cell r="A322">
            <v>797</v>
          </cell>
          <cell r="B322" t="str">
            <v xml:space="preserve">Corr.exerc.anter.   </v>
          </cell>
          <cell r="C322">
            <v>0</v>
          </cell>
          <cell r="D322">
            <v>15027042</v>
          </cell>
          <cell r="E322">
            <v>0</v>
          </cell>
          <cell r="F322">
            <v>15027042</v>
          </cell>
          <cell r="G322">
            <v>0</v>
          </cell>
          <cell r="H322">
            <v>15027042</v>
          </cell>
          <cell r="I322">
            <v>-15027042</v>
          </cell>
        </row>
        <row r="323">
          <cell r="A323">
            <v>7988</v>
          </cell>
          <cell r="B323" t="str">
            <v xml:space="preserve">Out.nao especif.    </v>
          </cell>
          <cell r="C323">
            <v>0.5</v>
          </cell>
          <cell r="D323">
            <v>35.4</v>
          </cell>
          <cell r="E323">
            <v>7.6</v>
          </cell>
          <cell r="F323">
            <v>24123.7</v>
          </cell>
          <cell r="G323">
            <v>0</v>
          </cell>
          <cell r="H323">
            <v>24116.1</v>
          </cell>
          <cell r="I323">
            <v>-24116.1</v>
          </cell>
        </row>
        <row r="324">
          <cell r="A324">
            <v>798</v>
          </cell>
          <cell r="B324" t="str">
            <v xml:space="preserve">O.PROV.GANHO EXTR.  </v>
          </cell>
          <cell r="C324">
            <v>0.5</v>
          </cell>
          <cell r="D324">
            <v>35.4</v>
          </cell>
          <cell r="E324">
            <v>7.6</v>
          </cell>
          <cell r="F324">
            <v>24123.7</v>
          </cell>
          <cell r="G324">
            <v>0</v>
          </cell>
          <cell r="H324">
            <v>24116.1</v>
          </cell>
          <cell r="I324">
            <v>-24116.1</v>
          </cell>
        </row>
        <row r="325">
          <cell r="A325">
            <v>79</v>
          </cell>
          <cell r="B325" t="str">
            <v xml:space="preserve">PROV.GANHOS EXTR.   </v>
          </cell>
          <cell r="C325">
            <v>0.5</v>
          </cell>
          <cell r="D325">
            <v>15027077.4</v>
          </cell>
          <cell r="E325">
            <v>42703027.600000001</v>
          </cell>
          <cell r="F325">
            <v>76107067.700000003</v>
          </cell>
          <cell r="G325">
            <v>0</v>
          </cell>
          <cell r="H325">
            <v>33404040.100000001</v>
          </cell>
          <cell r="I325">
            <v>-33404040.100000001</v>
          </cell>
        </row>
        <row r="326">
          <cell r="A326">
            <v>811</v>
          </cell>
          <cell r="B326" t="str">
            <v xml:space="preserve">Result.Operacionais </v>
          </cell>
          <cell r="C326">
            <v>0</v>
          </cell>
          <cell r="D326">
            <v>98505026</v>
          </cell>
          <cell r="E326">
            <v>0</v>
          </cell>
          <cell r="F326">
            <v>98505026</v>
          </cell>
          <cell r="G326">
            <v>0</v>
          </cell>
          <cell r="H326">
            <v>98505026</v>
          </cell>
          <cell r="I326">
            <v>-98505026</v>
          </cell>
        </row>
        <row r="327">
          <cell r="A327">
            <v>81</v>
          </cell>
          <cell r="B327" t="str">
            <v xml:space="preserve">RESULT.OPERACIONAIS </v>
          </cell>
          <cell r="C327">
            <v>0</v>
          </cell>
          <cell r="D327">
            <v>98505026</v>
          </cell>
          <cell r="E327">
            <v>0</v>
          </cell>
          <cell r="F327">
            <v>98505026</v>
          </cell>
          <cell r="G327">
            <v>0</v>
          </cell>
          <cell r="H327">
            <v>98505026</v>
          </cell>
          <cell r="I327">
            <v>-98505026</v>
          </cell>
        </row>
        <row r="328">
          <cell r="A328">
            <v>881</v>
          </cell>
          <cell r="B328" t="str">
            <v xml:space="preserve">Res.Liq.Exercicio   </v>
          </cell>
          <cell r="C328">
            <v>0</v>
          </cell>
          <cell r="D328">
            <v>0</v>
          </cell>
          <cell r="E328">
            <v>54393428.799999997</v>
          </cell>
          <cell r="F328">
            <v>54393428.799999997</v>
          </cell>
          <cell r="G328">
            <v>0</v>
          </cell>
          <cell r="H328">
            <v>0</v>
          </cell>
          <cell r="I328">
            <v>0</v>
          </cell>
        </row>
        <row r="329">
          <cell r="A329">
            <v>88</v>
          </cell>
          <cell r="B329" t="str">
            <v xml:space="preserve">RES.LIQ.EXERCICIO   </v>
          </cell>
          <cell r="C329">
            <v>0</v>
          </cell>
          <cell r="D329">
            <v>0</v>
          </cell>
          <cell r="E329">
            <v>54393428.799999997</v>
          </cell>
          <cell r="F329">
            <v>54393428.799999997</v>
          </cell>
          <cell r="G329">
            <v>0</v>
          </cell>
          <cell r="H329">
            <v>0</v>
          </cell>
          <cell r="I329">
            <v>0</v>
          </cell>
        </row>
        <row r="330">
          <cell r="I330">
            <v>0</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dicadores"/>
      <sheetName val="Data Entry"/>
      <sheetName val="Graficos"/>
      <sheetName val="Balanço"/>
      <sheetName val="Resultados"/>
      <sheetName val="Resultados por CC"/>
      <sheetName val="Proveitos_cliente"/>
      <sheetName val="Recursos Humanos"/>
      <sheetName val="Balanço_Funcional"/>
      <sheetName val="CF_CV"/>
      <sheetName val="Tesouraria"/>
      <sheetName val="Posição_Bancos"/>
      <sheetName val="Fluxos de Caixa"/>
      <sheetName val="Relação_Grupo"/>
      <sheetName val="Produção"/>
      <sheetName val="investº"/>
      <sheetName val="Data_Entry"/>
      <sheetName val="Resultados_por_CC"/>
      <sheetName val="Recursos_Humanos"/>
      <sheetName val="Fluxos_de_Caixa"/>
      <sheetName val="Data_Entry1"/>
      <sheetName val="Resultados_por_CC1"/>
      <sheetName val="Recursos_Humanos1"/>
      <sheetName val="Fluxos_de_Caixa1"/>
      <sheetName val="Data_Entry2"/>
      <sheetName val="Resultados_por_CC2"/>
      <sheetName val="Recursos_Humanos2"/>
      <sheetName val="Fluxos_de_Caixa2"/>
      <sheetName val="Data_Entry3"/>
      <sheetName val="Resultados_por_CC3"/>
      <sheetName val="Recursos_Humanos3"/>
      <sheetName val="Fluxos_de_Caixa3"/>
      <sheetName val="Data_Entry4"/>
      <sheetName val="Resultados_por_CC4"/>
      <sheetName val="Recursos_Humanos4"/>
      <sheetName val="Fluxos_de_Caixa4"/>
      <sheetName val="Data_Entry5"/>
      <sheetName val="Resultados_por_CC5"/>
      <sheetName val="Recursos_Humanos5"/>
      <sheetName val="Fluxos_de_Caixa5"/>
      <sheetName val="Data_Entry6"/>
      <sheetName val="Resultados_por_CC6"/>
      <sheetName val="Recursos_Humanos6"/>
      <sheetName val="Fluxos_de_Caixa6"/>
      <sheetName val="Data_Entry7"/>
      <sheetName val="Resultados_por_CC7"/>
      <sheetName val="Recursos_Humanos7"/>
      <sheetName val="Fluxos_de_Caixa7"/>
      <sheetName val="Data_Entry13"/>
      <sheetName val="Resultados_por_CC13"/>
      <sheetName val="Recursos_Humanos13"/>
      <sheetName val="Fluxos_de_Caixa13"/>
      <sheetName val="Data_Entry11"/>
      <sheetName val="Resultados_por_CC11"/>
      <sheetName val="Recursos_Humanos11"/>
      <sheetName val="Fluxos_de_Caixa11"/>
      <sheetName val="Data_Entry9"/>
      <sheetName val="Resultados_por_CC9"/>
      <sheetName val="Recursos_Humanos9"/>
      <sheetName val="Fluxos_de_Caixa9"/>
      <sheetName val="Data_Entry8"/>
      <sheetName val="Resultados_por_CC8"/>
      <sheetName val="Recursos_Humanos8"/>
      <sheetName val="Fluxos_de_Caixa8"/>
      <sheetName val="Data_Entry10"/>
      <sheetName val="Resultados_por_CC10"/>
      <sheetName val="Recursos_Humanos10"/>
      <sheetName val="Fluxos_de_Caixa10"/>
      <sheetName val="Data_Entry12"/>
      <sheetName val="Resultados_por_CC12"/>
      <sheetName val="Recursos_Humanos12"/>
      <sheetName val="Fluxos_de_Caixa12"/>
      <sheetName val="Data_Entry14"/>
      <sheetName val="Resultados_por_CC14"/>
      <sheetName val="Recursos_Humanos14"/>
      <sheetName val="Fluxos_de_Caixa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Data"/>
      <sheetName val="Diary"/>
    </sheetNames>
    <sheetDataSet>
      <sheetData sheetId="0"/>
      <sheetData sheetId="1">
        <row r="5">
          <cell r="C5">
            <v>35796</v>
          </cell>
          <cell r="D5">
            <v>35827</v>
          </cell>
          <cell r="E5">
            <v>35855</v>
          </cell>
          <cell r="F5">
            <v>35886</v>
          </cell>
          <cell r="G5">
            <v>35916</v>
          </cell>
          <cell r="H5">
            <v>35947</v>
          </cell>
          <cell r="I5">
            <v>35977</v>
          </cell>
          <cell r="J5">
            <v>36008</v>
          </cell>
          <cell r="K5">
            <v>36039</v>
          </cell>
          <cell r="L5">
            <v>36069</v>
          </cell>
          <cell r="M5">
            <v>36100</v>
          </cell>
          <cell r="N5">
            <v>36130</v>
          </cell>
          <cell r="O5">
            <v>36161</v>
          </cell>
          <cell r="P5">
            <v>36192</v>
          </cell>
          <cell r="Q5">
            <v>36220</v>
          </cell>
          <cell r="R5">
            <v>36251</v>
          </cell>
          <cell r="S5">
            <v>36281</v>
          </cell>
          <cell r="T5">
            <v>36312</v>
          </cell>
          <cell r="U5">
            <v>36342</v>
          </cell>
          <cell r="V5">
            <v>36373</v>
          </cell>
          <cell r="W5">
            <v>36404</v>
          </cell>
          <cell r="X5">
            <v>36434</v>
          </cell>
          <cell r="Y5">
            <v>36465</v>
          </cell>
          <cell r="Z5">
            <v>36495</v>
          </cell>
          <cell r="AA5">
            <v>36526</v>
          </cell>
          <cell r="AB5">
            <v>36557</v>
          </cell>
          <cell r="AC5">
            <v>36586</v>
          </cell>
          <cell r="AD5">
            <v>36617</v>
          </cell>
          <cell r="AE5">
            <v>36647</v>
          </cell>
          <cell r="AF5">
            <v>36678</v>
          </cell>
          <cell r="AG5">
            <v>36708</v>
          </cell>
          <cell r="AH5">
            <v>36739</v>
          </cell>
          <cell r="AI5">
            <v>36770</v>
          </cell>
          <cell r="AJ5">
            <v>36800</v>
          </cell>
          <cell r="AK5">
            <v>36831</v>
          </cell>
          <cell r="AL5">
            <v>36861</v>
          </cell>
          <cell r="AM5">
            <v>36892</v>
          </cell>
          <cell r="AN5">
            <v>36923</v>
          </cell>
          <cell r="AO5">
            <v>36951</v>
          </cell>
          <cell r="AP5">
            <v>36982</v>
          </cell>
          <cell r="AQ5">
            <v>37012</v>
          </cell>
          <cell r="AR5">
            <v>37043</v>
          </cell>
          <cell r="AS5">
            <v>37073</v>
          </cell>
          <cell r="AT5">
            <v>37104</v>
          </cell>
          <cell r="AU5">
            <v>37135</v>
          </cell>
          <cell r="AV5">
            <v>37165</v>
          </cell>
          <cell r="AW5">
            <v>37196</v>
          </cell>
          <cell r="AX5">
            <v>37226</v>
          </cell>
          <cell r="AY5">
            <v>37257</v>
          </cell>
        </row>
        <row r="6">
          <cell r="C6">
            <v>14208665</v>
          </cell>
          <cell r="D6">
            <v>15023948</v>
          </cell>
          <cell r="E6">
            <v>15867625</v>
          </cell>
          <cell r="F6">
            <v>16343602</v>
          </cell>
          <cell r="G6">
            <v>17269652</v>
          </cell>
          <cell r="H6">
            <v>17888834</v>
          </cell>
          <cell r="I6">
            <v>18432156</v>
          </cell>
          <cell r="J6">
            <v>19041672</v>
          </cell>
          <cell r="K6">
            <v>20180955</v>
          </cell>
          <cell r="L6">
            <v>20408535</v>
          </cell>
          <cell r="M6">
            <v>21211130</v>
          </cell>
          <cell r="N6">
            <v>21656995</v>
          </cell>
          <cell r="O6">
            <v>22080385</v>
          </cell>
          <cell r="P6">
            <v>22345481</v>
          </cell>
          <cell r="Q6">
            <v>22687343</v>
          </cell>
          <cell r="R6">
            <v>23394667</v>
          </cell>
          <cell r="S6">
            <v>23890414</v>
          </cell>
          <cell r="T6">
            <v>24035507</v>
          </cell>
          <cell r="U6">
            <v>24069083</v>
          </cell>
          <cell r="V6">
            <v>24138802</v>
          </cell>
          <cell r="W6">
            <v>24197536</v>
          </cell>
          <cell r="X6">
            <v>24230445</v>
          </cell>
          <cell r="Y6">
            <v>24244293</v>
          </cell>
          <cell r="Z6">
            <v>24311057</v>
          </cell>
          <cell r="AA6">
            <v>24362672</v>
          </cell>
          <cell r="AB6">
            <v>24395881</v>
          </cell>
          <cell r="AC6">
            <v>24527571</v>
          </cell>
          <cell r="AD6">
            <v>24673641</v>
          </cell>
          <cell r="AE6">
            <v>25100147</v>
          </cell>
          <cell r="AF6">
            <v>25316730</v>
          </cell>
          <cell r="AG6">
            <v>25716551</v>
          </cell>
          <cell r="AH6">
            <v>26440296</v>
          </cell>
          <cell r="AI6">
            <v>26709460</v>
          </cell>
          <cell r="AJ6">
            <v>26977709</v>
          </cell>
          <cell r="AK6">
            <v>27237320</v>
          </cell>
          <cell r="AL6">
            <v>27496065</v>
          </cell>
          <cell r="AM6">
            <v>27739264</v>
          </cell>
          <cell r="AN6">
            <v>28027931</v>
          </cell>
          <cell r="AO6">
            <v>28259446</v>
          </cell>
          <cell r="AP6">
            <v>28545650</v>
          </cell>
          <cell r="AQ6">
            <v>28835852</v>
          </cell>
          <cell r="AR6">
            <v>29128842</v>
          </cell>
          <cell r="AS6">
            <v>29402810</v>
          </cell>
          <cell r="AT6">
            <v>29699961</v>
          </cell>
        </row>
        <row r="7">
          <cell r="C7">
            <v>14315902</v>
          </cell>
          <cell r="D7">
            <v>16835415</v>
          </cell>
          <cell r="E7">
            <v>18979757</v>
          </cell>
          <cell r="F7">
            <v>20680208</v>
          </cell>
          <cell r="G7">
            <v>23542523</v>
          </cell>
          <cell r="H7">
            <v>25662921</v>
          </cell>
          <cell r="I7">
            <v>28070419</v>
          </cell>
          <cell r="J7">
            <v>30291606</v>
          </cell>
          <cell r="K7">
            <v>31931347</v>
          </cell>
          <cell r="L7">
            <v>33742049</v>
          </cell>
          <cell r="M7">
            <v>35636212</v>
          </cell>
          <cell r="N7">
            <v>38186308</v>
          </cell>
          <cell r="O7">
            <v>40552581</v>
          </cell>
          <cell r="P7">
            <v>42952333</v>
          </cell>
          <cell r="Q7">
            <v>45492894</v>
          </cell>
          <cell r="R7">
            <v>46430175</v>
          </cell>
          <cell r="S7">
            <v>46745576</v>
          </cell>
          <cell r="T7">
            <v>47464560</v>
          </cell>
          <cell r="U7">
            <v>47896380</v>
          </cell>
          <cell r="V7">
            <v>48098750</v>
          </cell>
          <cell r="W7">
            <v>48326644</v>
          </cell>
          <cell r="X7">
            <v>48534309</v>
          </cell>
          <cell r="Y7">
            <v>48726490</v>
          </cell>
          <cell r="Z7">
            <v>48966507</v>
          </cell>
          <cell r="AA7">
            <v>49459416</v>
          </cell>
          <cell r="AB7">
            <v>49732905</v>
          </cell>
          <cell r="AC7">
            <v>50025333</v>
          </cell>
          <cell r="AD7">
            <v>50299316</v>
          </cell>
          <cell r="AE7">
            <v>50576411</v>
          </cell>
          <cell r="AF7">
            <v>51361620</v>
          </cell>
          <cell r="AG7">
            <v>52163067</v>
          </cell>
          <cell r="AH7">
            <v>53545643</v>
          </cell>
          <cell r="AI7">
            <v>54487225</v>
          </cell>
          <cell r="AJ7">
            <v>55934041</v>
          </cell>
          <cell r="AK7">
            <v>57349953</v>
          </cell>
          <cell r="AL7">
            <v>58576572</v>
          </cell>
          <cell r="AM7">
            <v>59747175</v>
          </cell>
          <cell r="AN7">
            <v>60461849</v>
          </cell>
          <cell r="AO7">
            <v>61378318</v>
          </cell>
          <cell r="AP7">
            <v>62537048</v>
          </cell>
          <cell r="AQ7">
            <v>63350049</v>
          </cell>
          <cell r="AR7">
            <v>64248241</v>
          </cell>
          <cell r="AS7">
            <v>65363092</v>
          </cell>
          <cell r="AT7">
            <v>66491034</v>
          </cell>
        </row>
        <row r="8">
          <cell r="C8">
            <v>6502039</v>
          </cell>
          <cell r="D8">
            <v>9366583</v>
          </cell>
          <cell r="E8">
            <v>11781089</v>
          </cell>
          <cell r="F8">
            <v>14211799</v>
          </cell>
          <cell r="G8">
            <v>17254540</v>
          </cell>
          <cell r="H8">
            <v>20111960</v>
          </cell>
          <cell r="I8">
            <v>22747700</v>
          </cell>
          <cell r="J8">
            <v>25247453</v>
          </cell>
          <cell r="K8">
            <v>27218017</v>
          </cell>
          <cell r="L8">
            <v>29924557</v>
          </cell>
          <cell r="M8">
            <v>32514957</v>
          </cell>
          <cell r="N8">
            <v>35595611</v>
          </cell>
          <cell r="O8">
            <v>38335808</v>
          </cell>
          <cell r="P8">
            <v>41204756</v>
          </cell>
          <cell r="Q8">
            <v>43968572</v>
          </cell>
          <cell r="R8">
            <v>44972944</v>
          </cell>
          <cell r="S8">
            <v>46088842</v>
          </cell>
          <cell r="T8">
            <v>47338292</v>
          </cell>
          <cell r="U8">
            <v>48168698</v>
          </cell>
          <cell r="V8">
            <v>49890437</v>
          </cell>
          <cell r="W8">
            <v>50946745</v>
          </cell>
          <cell r="X8">
            <v>51640523</v>
          </cell>
          <cell r="Y8">
            <v>52757029</v>
          </cell>
          <cell r="Z8">
            <v>53987240</v>
          </cell>
          <cell r="AA8">
            <v>55323376</v>
          </cell>
          <cell r="AB8">
            <v>56588484</v>
          </cell>
          <cell r="AC8">
            <v>57541003</v>
          </cell>
          <cell r="AD8">
            <v>58524474</v>
          </cell>
          <cell r="AE8">
            <v>59249375</v>
          </cell>
          <cell r="AF8">
            <v>60172780</v>
          </cell>
          <cell r="AG8">
            <v>60818365</v>
          </cell>
          <cell r="AH8">
            <v>61769946</v>
          </cell>
          <cell r="AI8">
            <v>62700037</v>
          </cell>
          <cell r="AJ8">
            <v>63365230</v>
          </cell>
          <cell r="AK8">
            <v>65279509</v>
          </cell>
          <cell r="AL8">
            <v>67023312</v>
          </cell>
          <cell r="AM8">
            <v>68522898</v>
          </cell>
          <cell r="AN8">
            <v>69877039</v>
          </cell>
          <cell r="AO8">
            <v>71075321</v>
          </cell>
          <cell r="AP8">
            <v>72393579</v>
          </cell>
          <cell r="AQ8">
            <v>73573651</v>
          </cell>
          <cell r="AR8">
            <v>75086443</v>
          </cell>
          <cell r="AS8">
            <v>76433157</v>
          </cell>
          <cell r="AT8">
            <v>77897710</v>
          </cell>
        </row>
        <row r="9">
          <cell r="H9">
            <v>0</v>
          </cell>
          <cell r="I9">
            <v>698495</v>
          </cell>
          <cell r="J9">
            <v>2948723</v>
          </cell>
          <cell r="K9">
            <v>3900566</v>
          </cell>
          <cell r="L9">
            <v>5470952</v>
          </cell>
          <cell r="M9">
            <v>7652124</v>
          </cell>
          <cell r="N9">
            <v>10123200</v>
          </cell>
          <cell r="O9">
            <v>12568714</v>
          </cell>
          <cell r="P9">
            <v>14353888</v>
          </cell>
          <cell r="Q9">
            <v>15675999</v>
          </cell>
          <cell r="R9">
            <v>18214662</v>
          </cell>
          <cell r="S9">
            <v>20409381</v>
          </cell>
          <cell r="T9">
            <v>22696342</v>
          </cell>
          <cell r="U9">
            <v>24330572</v>
          </cell>
          <cell r="V9">
            <v>27124809</v>
          </cell>
          <cell r="W9">
            <v>29182457</v>
          </cell>
          <cell r="X9">
            <v>31042742</v>
          </cell>
          <cell r="Y9">
            <v>34032738</v>
          </cell>
          <cell r="Z9">
            <v>37192005</v>
          </cell>
          <cell r="AA9">
            <v>40190742</v>
          </cell>
          <cell r="AB9">
            <v>42766784</v>
          </cell>
          <cell r="AC9">
            <v>44847751</v>
          </cell>
          <cell r="AD9">
            <v>47187677</v>
          </cell>
          <cell r="AE9">
            <v>49381893</v>
          </cell>
          <cell r="AF9">
            <v>52580502</v>
          </cell>
          <cell r="AG9">
            <v>54023259</v>
          </cell>
          <cell r="AH9">
            <v>56738962</v>
          </cell>
          <cell r="AI9">
            <v>59238536</v>
          </cell>
          <cell r="AJ9">
            <v>62137691</v>
          </cell>
          <cell r="AK9">
            <v>66613324</v>
          </cell>
          <cell r="AL9">
            <v>69964071</v>
          </cell>
          <cell r="AM9">
            <v>73417361</v>
          </cell>
          <cell r="AN9">
            <v>75874544</v>
          </cell>
          <cell r="AO9">
            <v>78630009</v>
          </cell>
          <cell r="AP9">
            <v>81952972</v>
          </cell>
          <cell r="AQ9">
            <v>84370004</v>
          </cell>
          <cell r="AR9">
            <v>87641405</v>
          </cell>
          <cell r="AS9">
            <v>90584265</v>
          </cell>
          <cell r="AT9">
            <v>93127007</v>
          </cell>
        </row>
        <row r="10">
          <cell r="O10">
            <v>0</v>
          </cell>
          <cell r="P10">
            <v>1309634</v>
          </cell>
          <cell r="Q10">
            <v>2544393</v>
          </cell>
          <cell r="R10">
            <v>5324321</v>
          </cell>
          <cell r="S10">
            <v>7617624</v>
          </cell>
          <cell r="T10">
            <v>10256973</v>
          </cell>
          <cell r="U10">
            <v>12134793</v>
          </cell>
          <cell r="V10">
            <v>14887070</v>
          </cell>
          <cell r="W10">
            <v>17351713</v>
          </cell>
          <cell r="X10">
            <v>19634209</v>
          </cell>
          <cell r="Y10">
            <v>23110278</v>
          </cell>
          <cell r="Z10">
            <v>26404959</v>
          </cell>
          <cell r="AA10">
            <v>29580908</v>
          </cell>
          <cell r="AB10">
            <v>32038615</v>
          </cell>
          <cell r="AC10">
            <v>34116654</v>
          </cell>
          <cell r="AD10">
            <v>36871963</v>
          </cell>
          <cell r="AE10">
            <v>39418313</v>
          </cell>
          <cell r="AF10">
            <v>42514896</v>
          </cell>
          <cell r="AG10">
            <v>44849463</v>
          </cell>
          <cell r="AH10">
            <v>47776811</v>
          </cell>
          <cell r="AI10">
            <v>50666494</v>
          </cell>
          <cell r="AJ10">
            <v>53588537</v>
          </cell>
          <cell r="AK10">
            <v>57769147</v>
          </cell>
          <cell r="AL10">
            <v>60915803</v>
          </cell>
          <cell r="AM10">
            <v>64177353</v>
          </cell>
          <cell r="AN10">
            <v>67562889</v>
          </cell>
          <cell r="AO10">
            <v>70748212</v>
          </cell>
          <cell r="AP10">
            <v>74434088</v>
          </cell>
          <cell r="AQ10">
            <v>77808242</v>
          </cell>
          <cell r="AR10">
            <v>81273613</v>
          </cell>
          <cell r="AS10">
            <v>84698756</v>
          </cell>
          <cell r="AT10">
            <v>88050269</v>
          </cell>
        </row>
        <row r="11">
          <cell r="Q11">
            <v>0</v>
          </cell>
          <cell r="R11">
            <v>60114</v>
          </cell>
          <cell r="S11">
            <v>2314389</v>
          </cell>
          <cell r="T11">
            <v>5200202</v>
          </cell>
          <cell r="U11">
            <v>7761138</v>
          </cell>
          <cell r="V11">
            <v>10145020</v>
          </cell>
          <cell r="W11">
            <v>11959577</v>
          </cell>
          <cell r="X11">
            <v>13763381</v>
          </cell>
          <cell r="Y11">
            <v>17156422</v>
          </cell>
          <cell r="Z11">
            <v>20003319</v>
          </cell>
          <cell r="AA11">
            <v>23261812</v>
          </cell>
          <cell r="AB11">
            <v>25995344</v>
          </cell>
          <cell r="AC11">
            <v>28308248</v>
          </cell>
          <cell r="AD11">
            <v>31063176</v>
          </cell>
          <cell r="AE11">
            <v>33456570</v>
          </cell>
          <cell r="AF11">
            <v>36381907</v>
          </cell>
          <cell r="AG11">
            <v>38701725</v>
          </cell>
          <cell r="AH11">
            <v>41257215</v>
          </cell>
          <cell r="AI11">
            <v>44501763</v>
          </cell>
          <cell r="AJ11">
            <v>47852349</v>
          </cell>
          <cell r="AK11">
            <v>52222316</v>
          </cell>
          <cell r="AL11">
            <v>55362364</v>
          </cell>
          <cell r="AM11">
            <v>58931968</v>
          </cell>
          <cell r="AN11">
            <v>61900798</v>
          </cell>
          <cell r="AO11">
            <v>64923837</v>
          </cell>
          <cell r="AP11">
            <v>67904488</v>
          </cell>
          <cell r="AQ11">
            <v>71272402</v>
          </cell>
          <cell r="AR11">
            <v>74464370</v>
          </cell>
          <cell r="AS11">
            <v>77934684</v>
          </cell>
          <cell r="AT11">
            <v>81448590</v>
          </cell>
        </row>
        <row r="12">
          <cell r="AJ12">
            <v>0</v>
          </cell>
          <cell r="AK12">
            <v>564184</v>
          </cell>
          <cell r="AL12">
            <v>3487078</v>
          </cell>
          <cell r="AM12">
            <v>6067576</v>
          </cell>
          <cell r="AN12">
            <v>7843875</v>
          </cell>
          <cell r="AO12">
            <v>10565959</v>
          </cell>
          <cell r="AP12">
            <v>14213888</v>
          </cell>
          <cell r="AQ12">
            <v>17710979</v>
          </cell>
          <cell r="AR12">
            <v>21144183</v>
          </cell>
          <cell r="AS12">
            <v>24622339</v>
          </cell>
          <cell r="AT12">
            <v>28266967</v>
          </cell>
        </row>
        <row r="16">
          <cell r="C16">
            <v>35026606</v>
          </cell>
          <cell r="D16">
            <v>41225946</v>
          </cell>
          <cell r="E16">
            <v>46628471</v>
          </cell>
          <cell r="F16">
            <v>51235609</v>
          </cell>
          <cell r="G16">
            <v>58066715</v>
          </cell>
          <cell r="H16">
            <v>63663715</v>
          </cell>
          <cell r="I16">
            <v>69948770</v>
          </cell>
          <cell r="J16">
            <v>77529454</v>
          </cell>
          <cell r="K16">
            <v>83230885</v>
          </cell>
          <cell r="L16">
            <v>89546093</v>
          </cell>
          <cell r="M16">
            <v>97014423</v>
          </cell>
          <cell r="N16">
            <v>105562114</v>
          </cell>
          <cell r="O16">
            <v>113537488</v>
          </cell>
          <cell r="P16">
            <v>122166092</v>
          </cell>
          <cell r="Q16">
            <v>130369201</v>
          </cell>
          <cell r="R16">
            <v>138396883</v>
          </cell>
          <cell r="S16">
            <v>147066226</v>
          </cell>
          <cell r="T16">
            <v>156991876</v>
          </cell>
          <cell r="U16">
            <v>164360664</v>
          </cell>
          <cell r="V16">
            <v>174284888</v>
          </cell>
          <cell r="W16">
            <v>181964672</v>
          </cell>
          <cell r="X16">
            <v>188845609</v>
          </cell>
          <cell r="Y16">
            <v>200027250</v>
          </cell>
          <cell r="Z16">
            <v>210865087</v>
          </cell>
          <cell r="AA16">
            <v>222178926</v>
          </cell>
          <cell r="AB16">
            <v>231518013</v>
          </cell>
          <cell r="AC16">
            <v>239366560</v>
          </cell>
          <cell r="AD16">
            <v>248620247</v>
          </cell>
          <cell r="AE16">
            <v>257182709</v>
          </cell>
          <cell r="AF16">
            <v>268328435</v>
          </cell>
          <cell r="AG16">
            <v>276272430</v>
          </cell>
          <cell r="AH16">
            <v>287528873</v>
          </cell>
          <cell r="AI16">
            <v>298303515</v>
          </cell>
          <cell r="AJ16">
            <v>309855557</v>
          </cell>
          <cell r="AK16">
            <v>327035753</v>
          </cell>
          <cell r="AL16">
            <v>342825265</v>
          </cell>
          <cell r="AM16">
            <v>358603595</v>
          </cell>
          <cell r="AN16">
            <v>371548925</v>
          </cell>
          <cell r="AO16">
            <v>385581102</v>
          </cell>
          <cell r="AP16">
            <v>401981713</v>
          </cell>
          <cell r="AQ16">
            <v>416921179</v>
          </cell>
          <cell r="AR16">
            <v>432987097</v>
          </cell>
          <cell r="AS16">
            <v>449039103</v>
          </cell>
          <cell r="AT16">
            <v>464981538</v>
          </cell>
        </row>
        <row r="17">
          <cell r="C17">
            <v>6199340</v>
          </cell>
          <cell r="D17">
            <v>5402525</v>
          </cell>
          <cell r="E17">
            <v>4607138</v>
          </cell>
          <cell r="F17">
            <v>6831106</v>
          </cell>
          <cell r="G17">
            <v>5597000</v>
          </cell>
          <cell r="H17">
            <v>6285055</v>
          </cell>
          <cell r="I17">
            <v>7580684</v>
          </cell>
          <cell r="J17">
            <v>5701431</v>
          </cell>
          <cell r="K17">
            <v>6315208</v>
          </cell>
          <cell r="L17">
            <v>7468330</v>
          </cell>
          <cell r="M17">
            <v>8547691</v>
          </cell>
          <cell r="N17">
            <v>7975374</v>
          </cell>
          <cell r="O17">
            <v>8628604</v>
          </cell>
          <cell r="P17">
            <v>8203109</v>
          </cell>
          <cell r="Q17">
            <v>8027682</v>
          </cell>
          <cell r="R17">
            <v>8669343</v>
          </cell>
          <cell r="S17">
            <v>9925650</v>
          </cell>
          <cell r="T17">
            <v>7368788</v>
          </cell>
          <cell r="U17">
            <v>9924224</v>
          </cell>
          <cell r="V17">
            <v>7679784</v>
          </cell>
          <cell r="W17">
            <v>6880937</v>
          </cell>
          <cell r="X17">
            <v>11181641</v>
          </cell>
          <cell r="Y17">
            <v>10837837</v>
          </cell>
          <cell r="Z17">
            <v>11313839</v>
          </cell>
          <cell r="AA17">
            <v>9339087</v>
          </cell>
          <cell r="AB17">
            <v>7848547</v>
          </cell>
          <cell r="AC17">
            <v>9253687</v>
          </cell>
          <cell r="AD17">
            <v>8562462</v>
          </cell>
          <cell r="AE17">
            <v>11145726</v>
          </cell>
          <cell r="AF17">
            <v>7943995</v>
          </cell>
          <cell r="AG17">
            <v>11256443</v>
          </cell>
          <cell r="AH17">
            <v>10774642</v>
          </cell>
          <cell r="AI17">
            <v>11552042</v>
          </cell>
          <cell r="AJ17">
            <v>17180196</v>
          </cell>
          <cell r="AK17">
            <v>15789512</v>
          </cell>
          <cell r="AL17">
            <v>15778330</v>
          </cell>
          <cell r="AM17">
            <v>12945330</v>
          </cell>
          <cell r="AN17">
            <v>14032177</v>
          </cell>
          <cell r="AO17">
            <v>16400611</v>
          </cell>
          <cell r="AP17">
            <v>14939466</v>
          </cell>
          <cell r="AQ17">
            <v>16065918</v>
          </cell>
          <cell r="AR17">
            <v>16052006</v>
          </cell>
          <cell r="AS17">
            <v>15942435</v>
          </cell>
        </row>
        <row r="18">
          <cell r="D18">
            <v>6199340</v>
          </cell>
          <cell r="E18">
            <v>6199340</v>
          </cell>
          <cell r="F18">
            <v>6199340</v>
          </cell>
          <cell r="G18">
            <v>6831106</v>
          </cell>
          <cell r="H18">
            <v>6831106</v>
          </cell>
          <cell r="I18">
            <v>6831106</v>
          </cell>
          <cell r="J18">
            <v>7580684</v>
          </cell>
          <cell r="K18">
            <v>7580684</v>
          </cell>
          <cell r="L18">
            <v>7580684</v>
          </cell>
          <cell r="M18">
            <v>7580684</v>
          </cell>
          <cell r="N18">
            <v>8547691</v>
          </cell>
          <cell r="O18">
            <v>8547691</v>
          </cell>
          <cell r="P18">
            <v>8628604</v>
          </cell>
          <cell r="Q18">
            <v>8628604</v>
          </cell>
          <cell r="R18">
            <v>8628604</v>
          </cell>
          <cell r="S18">
            <v>8669343</v>
          </cell>
          <cell r="T18">
            <v>9925650</v>
          </cell>
          <cell r="U18">
            <v>9925650</v>
          </cell>
          <cell r="V18">
            <v>9925650</v>
          </cell>
          <cell r="W18">
            <v>9925650</v>
          </cell>
          <cell r="X18">
            <v>9925650</v>
          </cell>
          <cell r="Y18">
            <v>11181641</v>
          </cell>
          <cell r="Z18">
            <v>11181641</v>
          </cell>
          <cell r="AA18">
            <v>11313839</v>
          </cell>
          <cell r="AB18">
            <v>11313839</v>
          </cell>
          <cell r="AC18">
            <v>11313839</v>
          </cell>
          <cell r="AD18">
            <v>11313839</v>
          </cell>
          <cell r="AE18">
            <v>11313839</v>
          </cell>
          <cell r="AF18">
            <v>11313839</v>
          </cell>
          <cell r="AG18">
            <v>11313839</v>
          </cell>
          <cell r="AH18">
            <v>11313839</v>
          </cell>
          <cell r="AI18">
            <v>11313839</v>
          </cell>
          <cell r="AJ18">
            <v>11552042</v>
          </cell>
          <cell r="AK18">
            <v>17180196</v>
          </cell>
          <cell r="AL18">
            <v>17180196</v>
          </cell>
          <cell r="AM18">
            <v>17180196</v>
          </cell>
          <cell r="AN18">
            <v>17180196</v>
          </cell>
          <cell r="AO18">
            <v>17180196</v>
          </cell>
          <cell r="AP18">
            <v>17180196</v>
          </cell>
          <cell r="AQ18">
            <v>17180196</v>
          </cell>
          <cell r="AR18">
            <v>17180196</v>
          </cell>
          <cell r="AS18">
            <v>17180196</v>
          </cell>
          <cell r="AT18">
            <v>17180196</v>
          </cell>
        </row>
        <row r="19">
          <cell r="D19">
            <v>11601865</v>
          </cell>
          <cell r="E19">
            <v>16209003</v>
          </cell>
          <cell r="F19">
            <v>23040109</v>
          </cell>
          <cell r="G19">
            <v>28637109</v>
          </cell>
          <cell r="H19">
            <v>34922164</v>
          </cell>
          <cell r="I19">
            <v>42502848</v>
          </cell>
          <cell r="J19">
            <v>48204279</v>
          </cell>
          <cell r="K19">
            <v>54519487</v>
          </cell>
          <cell r="L19">
            <v>61987817</v>
          </cell>
          <cell r="M19">
            <v>70535508</v>
          </cell>
          <cell r="N19">
            <v>78510882</v>
          </cell>
          <cell r="O19">
            <v>8628604</v>
          </cell>
          <cell r="P19">
            <v>16831713</v>
          </cell>
          <cell r="Q19">
            <v>24859395</v>
          </cell>
          <cell r="R19">
            <v>33528738</v>
          </cell>
          <cell r="S19">
            <v>43454388</v>
          </cell>
          <cell r="T19">
            <v>50823176</v>
          </cell>
          <cell r="U19">
            <v>60747400</v>
          </cell>
          <cell r="V19">
            <v>68427184</v>
          </cell>
          <cell r="W19">
            <v>75308121</v>
          </cell>
          <cell r="X19">
            <v>86489762</v>
          </cell>
          <cell r="Y19">
            <v>97327599</v>
          </cell>
          <cell r="Z19">
            <v>108641438</v>
          </cell>
          <cell r="AA19">
            <v>9339087</v>
          </cell>
          <cell r="AB19">
            <v>17187634</v>
          </cell>
          <cell r="AC19">
            <v>26441321</v>
          </cell>
          <cell r="AD19">
            <v>35003783</v>
          </cell>
          <cell r="AE19">
            <v>46149509</v>
          </cell>
          <cell r="AF19">
            <v>54093504</v>
          </cell>
          <cell r="AG19">
            <v>65349947</v>
          </cell>
          <cell r="AH19">
            <v>76124589</v>
          </cell>
          <cell r="AI19">
            <v>87676631</v>
          </cell>
          <cell r="AJ19">
            <v>104856827</v>
          </cell>
          <cell r="AK19">
            <v>120646339</v>
          </cell>
          <cell r="AL19">
            <v>136424669</v>
          </cell>
          <cell r="AM19">
            <v>12945330</v>
          </cell>
          <cell r="AN19">
            <v>26977507</v>
          </cell>
          <cell r="AO19">
            <v>43378118</v>
          </cell>
          <cell r="AP19">
            <v>58317584</v>
          </cell>
          <cell r="AQ19">
            <v>74383502</v>
          </cell>
          <cell r="AR19">
            <v>90435508</v>
          </cell>
          <cell r="AS19">
            <v>106377943</v>
          </cell>
          <cell r="AT19">
            <v>106377943</v>
          </cell>
        </row>
        <row r="20">
          <cell r="AA20">
            <v>9427538.7596899234</v>
          </cell>
          <cell r="AB20">
            <v>9179761.8040873855</v>
          </cell>
          <cell r="AC20">
            <v>8674465.1162790693</v>
          </cell>
          <cell r="AD20">
            <v>10392780.831571529</v>
          </cell>
          <cell r="AE20">
            <v>10263794.221282594</v>
          </cell>
          <cell r="AF20">
            <v>11290688.160676533</v>
          </cell>
          <cell r="AG20">
            <v>11682228.329809725</v>
          </cell>
          <cell r="AH20">
            <v>11396816.067653278</v>
          </cell>
          <cell r="AI20">
            <v>10166372.093023255</v>
          </cell>
          <cell r="AJ20">
            <v>11396816.067653278</v>
          </cell>
          <cell r="AK20">
            <v>12487020.436927414</v>
          </cell>
          <cell r="AL20">
            <v>11973471.458773784</v>
          </cell>
          <cell r="AM20">
            <v>13345911.16007744</v>
          </cell>
          <cell r="AN20">
            <v>10539059.255219592</v>
          </cell>
          <cell r="AO20">
            <v>14880368.880536893</v>
          </cell>
          <cell r="AP20">
            <v>13837630.161132237</v>
          </cell>
          <cell r="AQ20">
            <v>15312020.783815533</v>
          </cell>
          <cell r="AR20">
            <v>14519860.860886535</v>
          </cell>
          <cell r="AS20">
            <v>16094608.001488071</v>
          </cell>
        </row>
        <row r="22">
          <cell r="D22">
            <v>4830139</v>
          </cell>
          <cell r="E22">
            <v>5282075</v>
          </cell>
          <cell r="F22">
            <v>5939955</v>
          </cell>
          <cell r="G22">
            <v>7316006</v>
          </cell>
          <cell r="H22">
            <v>7788545</v>
          </cell>
          <cell r="I22">
            <v>8558173</v>
          </cell>
          <cell r="J22">
            <v>9117931</v>
          </cell>
          <cell r="K22">
            <v>9831079</v>
          </cell>
          <cell r="L22">
            <v>11061899</v>
          </cell>
          <cell r="M22">
            <v>12471875</v>
          </cell>
          <cell r="N22">
            <v>12995964</v>
          </cell>
          <cell r="O22">
            <v>13935147</v>
          </cell>
          <cell r="P22">
            <v>14348862</v>
          </cell>
          <cell r="Q22">
            <v>15380923</v>
          </cell>
          <cell r="R22">
            <v>15871320</v>
          </cell>
          <cell r="S22">
            <v>16627832</v>
          </cell>
          <cell r="T22">
            <v>17382014</v>
          </cell>
          <cell r="U22">
            <v>18330180</v>
          </cell>
          <cell r="V22">
            <v>19085036</v>
          </cell>
          <cell r="W22">
            <v>20266626</v>
          </cell>
          <cell r="X22">
            <v>20953644</v>
          </cell>
          <cell r="Y22">
            <v>22274450</v>
          </cell>
          <cell r="Z22">
            <v>22274450</v>
          </cell>
          <cell r="AA22">
            <v>22274450</v>
          </cell>
          <cell r="AB22">
            <v>22274450</v>
          </cell>
          <cell r="AC22">
            <v>22339995</v>
          </cell>
          <cell r="AD22">
            <v>22342651</v>
          </cell>
          <cell r="AE22">
            <v>22472598</v>
          </cell>
          <cell r="AF22">
            <v>23043236</v>
          </cell>
          <cell r="AG22">
            <v>23161062</v>
          </cell>
          <cell r="AH22">
            <v>23473715</v>
          </cell>
          <cell r="AI22">
            <v>23826860</v>
          </cell>
          <cell r="AJ22">
            <v>24073620</v>
          </cell>
          <cell r="AK22">
            <v>24559000</v>
          </cell>
          <cell r="AL22">
            <v>24841689</v>
          </cell>
          <cell r="AM22">
            <v>25113581</v>
          </cell>
          <cell r="AN22">
            <v>25474050</v>
          </cell>
          <cell r="AO22">
            <v>26044821</v>
          </cell>
          <cell r="AP22">
            <v>26564220</v>
          </cell>
          <cell r="AQ22">
            <v>26756611</v>
          </cell>
          <cell r="AR22">
            <v>27497767</v>
          </cell>
          <cell r="AS22">
            <v>27538481</v>
          </cell>
          <cell r="AT22">
            <v>27891366</v>
          </cell>
        </row>
        <row r="23">
          <cell r="G23">
            <v>0</v>
          </cell>
          <cell r="H23">
            <v>354789</v>
          </cell>
          <cell r="I23">
            <v>977239</v>
          </cell>
          <cell r="J23">
            <v>1570479</v>
          </cell>
          <cell r="K23">
            <v>2341729</v>
          </cell>
          <cell r="L23">
            <v>3539994</v>
          </cell>
          <cell r="M23">
            <v>5124525</v>
          </cell>
          <cell r="N23">
            <v>5877473</v>
          </cell>
          <cell r="O23">
            <v>7465242.333333333</v>
          </cell>
          <cell r="P23">
            <v>8505123</v>
          </cell>
          <cell r="Q23">
            <v>9283803</v>
          </cell>
          <cell r="R23">
            <v>10190585</v>
          </cell>
          <cell r="S23">
            <v>10936648</v>
          </cell>
          <cell r="T23">
            <v>11637756</v>
          </cell>
          <cell r="U23">
            <v>12470047</v>
          </cell>
          <cell r="V23">
            <v>13389080</v>
          </cell>
          <cell r="W23">
            <v>14186397</v>
          </cell>
          <cell r="X23">
            <v>14747561</v>
          </cell>
          <cell r="Y23">
            <v>16271522</v>
          </cell>
          <cell r="Z23">
            <v>17299356</v>
          </cell>
          <cell r="AA23">
            <v>18526653</v>
          </cell>
          <cell r="AB23">
            <v>20132825</v>
          </cell>
          <cell r="AC23">
            <v>21109514</v>
          </cell>
          <cell r="AD23">
            <v>22167714</v>
          </cell>
          <cell r="AE23">
            <v>23294879</v>
          </cell>
          <cell r="AF23">
            <v>24908352</v>
          </cell>
          <cell r="AG23">
            <v>26041485</v>
          </cell>
          <cell r="AH23">
            <v>26985284</v>
          </cell>
          <cell r="AI23">
            <v>27929040</v>
          </cell>
          <cell r="AJ23">
            <v>29153301</v>
          </cell>
          <cell r="AK23">
            <v>30193846</v>
          </cell>
          <cell r="AL23">
            <v>31151001</v>
          </cell>
          <cell r="AM23">
            <v>31874489</v>
          </cell>
          <cell r="AN23">
            <v>32604872</v>
          </cell>
          <cell r="AO23">
            <v>33136906</v>
          </cell>
          <cell r="AP23">
            <v>34034400</v>
          </cell>
          <cell r="AQ23">
            <v>35166448</v>
          </cell>
          <cell r="AR23">
            <v>36406354</v>
          </cell>
          <cell r="AS23">
            <v>36726778</v>
          </cell>
          <cell r="AT23">
            <v>37689779</v>
          </cell>
        </row>
        <row r="24">
          <cell r="T24">
            <v>0</v>
          </cell>
          <cell r="U24">
            <v>654321</v>
          </cell>
          <cell r="V24">
            <v>1195597</v>
          </cell>
          <cell r="W24">
            <v>2840824</v>
          </cell>
          <cell r="X24">
            <v>4151175</v>
          </cell>
          <cell r="Y24">
            <v>4860180</v>
          </cell>
          <cell r="Z24">
            <v>5860302</v>
          </cell>
          <cell r="AA24">
            <v>7189352</v>
          </cell>
          <cell r="AB24">
            <v>8453127</v>
          </cell>
          <cell r="AC24">
            <v>9097734</v>
          </cell>
          <cell r="AD24">
            <v>10112025</v>
          </cell>
          <cell r="AE24">
            <v>11104012</v>
          </cell>
          <cell r="AF24">
            <v>12186422</v>
          </cell>
          <cell r="AG24">
            <v>12983852</v>
          </cell>
          <cell r="AH24">
            <v>13464958</v>
          </cell>
          <cell r="AI24">
            <v>14756956</v>
          </cell>
          <cell r="AJ24">
            <v>16074669</v>
          </cell>
          <cell r="AK24">
            <v>17171910</v>
          </cell>
          <cell r="AL24">
            <v>17369228</v>
          </cell>
          <cell r="AM24">
            <v>17996879</v>
          </cell>
          <cell r="AN24">
            <v>18481360</v>
          </cell>
          <cell r="AO24">
            <v>19883356</v>
          </cell>
          <cell r="AP24">
            <v>20388955</v>
          </cell>
          <cell r="AQ24">
            <v>20722581</v>
          </cell>
          <cell r="AR24">
            <v>21223224</v>
          </cell>
          <cell r="AS24">
            <v>21455550</v>
          </cell>
          <cell r="AT24">
            <v>21829287</v>
          </cell>
        </row>
        <row r="28">
          <cell r="D28">
            <v>4830139</v>
          </cell>
          <cell r="E28">
            <v>5282075</v>
          </cell>
          <cell r="F28">
            <v>5939955</v>
          </cell>
          <cell r="G28">
            <v>7316006</v>
          </cell>
          <cell r="H28">
            <v>8143334</v>
          </cell>
          <cell r="I28">
            <v>9535412</v>
          </cell>
          <cell r="J28">
            <v>10688410</v>
          </cell>
          <cell r="K28">
            <v>12172808</v>
          </cell>
          <cell r="L28">
            <v>14601893</v>
          </cell>
          <cell r="M28">
            <v>17596400</v>
          </cell>
          <cell r="N28">
            <v>18873437</v>
          </cell>
          <cell r="O28">
            <v>21400389.333333332</v>
          </cell>
          <cell r="P28">
            <v>22853985</v>
          </cell>
          <cell r="Q28">
            <v>24664726</v>
          </cell>
          <cell r="R28">
            <v>26061905</v>
          </cell>
          <cell r="S28">
            <v>27564480</v>
          </cell>
          <cell r="T28">
            <v>29019770</v>
          </cell>
          <cell r="U28">
            <v>31454548</v>
          </cell>
          <cell r="V28">
            <v>33669713</v>
          </cell>
          <cell r="W28">
            <v>37293847</v>
          </cell>
          <cell r="X28">
            <v>39852380</v>
          </cell>
          <cell r="Y28">
            <v>43406152</v>
          </cell>
          <cell r="Z28">
            <v>45434108</v>
          </cell>
          <cell r="AA28">
            <v>47990455</v>
          </cell>
          <cell r="AB28">
            <v>50860402</v>
          </cell>
          <cell r="AC28">
            <v>52547243</v>
          </cell>
          <cell r="AD28">
            <v>54622390</v>
          </cell>
          <cell r="AE28">
            <v>56871489</v>
          </cell>
          <cell r="AF28">
            <v>60138010</v>
          </cell>
          <cell r="AG28">
            <v>62186399</v>
          </cell>
          <cell r="AH28">
            <v>63923957</v>
          </cell>
          <cell r="AI28">
            <v>66512856</v>
          </cell>
          <cell r="AJ28">
            <v>69301590</v>
          </cell>
          <cell r="AK28">
            <v>71924756</v>
          </cell>
          <cell r="AL28">
            <v>73361918</v>
          </cell>
          <cell r="AM28">
            <v>74984949</v>
          </cell>
          <cell r="AN28">
            <v>76560282</v>
          </cell>
          <cell r="AO28">
            <v>79065083</v>
          </cell>
          <cell r="AP28">
            <v>80987575</v>
          </cell>
          <cell r="AQ28">
            <v>82645640</v>
          </cell>
          <cell r="AR28">
            <v>85127345</v>
          </cell>
          <cell r="AS28">
            <v>85720809</v>
          </cell>
          <cell r="AT28">
            <v>87410432</v>
          </cell>
        </row>
        <row r="29">
          <cell r="C29" t="str">
            <v>S/D</v>
          </cell>
          <cell r="D29">
            <v>451936</v>
          </cell>
          <cell r="E29">
            <v>657880</v>
          </cell>
          <cell r="F29">
            <v>1376051</v>
          </cell>
          <cell r="G29">
            <v>827328</v>
          </cell>
          <cell r="H29">
            <v>1392078</v>
          </cell>
          <cell r="I29">
            <v>1152998</v>
          </cell>
          <cell r="J29">
            <v>1484398</v>
          </cell>
          <cell r="K29">
            <v>2429085</v>
          </cell>
          <cell r="L29">
            <v>2994507</v>
          </cell>
          <cell r="M29">
            <v>1277037</v>
          </cell>
          <cell r="N29">
            <v>2526952.3333333321</v>
          </cell>
          <cell r="O29">
            <v>1453595.6666666679</v>
          </cell>
          <cell r="P29">
            <v>1810741</v>
          </cell>
          <cell r="Q29">
            <v>1397179</v>
          </cell>
          <cell r="R29">
            <v>1502575</v>
          </cell>
          <cell r="S29">
            <v>1455290</v>
          </cell>
          <cell r="T29">
            <v>2434778</v>
          </cell>
          <cell r="U29">
            <v>2215165</v>
          </cell>
          <cell r="V29">
            <v>3624134</v>
          </cell>
          <cell r="W29">
            <v>2558533</v>
          </cell>
          <cell r="X29">
            <v>3553772</v>
          </cell>
          <cell r="Y29">
            <v>2027956</v>
          </cell>
          <cell r="Z29">
            <v>2556347</v>
          </cell>
          <cell r="AA29">
            <v>2869947</v>
          </cell>
          <cell r="AB29">
            <v>1686841</v>
          </cell>
          <cell r="AC29">
            <v>2075147</v>
          </cell>
          <cell r="AD29">
            <v>2249099</v>
          </cell>
          <cell r="AE29">
            <v>3266521</v>
          </cell>
          <cell r="AF29">
            <v>2048389</v>
          </cell>
          <cell r="AG29">
            <v>1737558</v>
          </cell>
          <cell r="AH29">
            <v>2588899</v>
          </cell>
          <cell r="AI29">
            <v>2788734</v>
          </cell>
          <cell r="AJ29">
            <v>2623166</v>
          </cell>
          <cell r="AK29">
            <v>1437162</v>
          </cell>
          <cell r="AL29">
            <v>1623031</v>
          </cell>
          <cell r="AM29">
            <v>1575333</v>
          </cell>
          <cell r="AN29">
            <v>2504801</v>
          </cell>
          <cell r="AO29">
            <v>1922492</v>
          </cell>
          <cell r="AP29">
            <v>1658065</v>
          </cell>
          <cell r="AQ29">
            <v>2481705</v>
          </cell>
          <cell r="AR29">
            <v>593464</v>
          </cell>
          <cell r="AS29">
            <v>1689623</v>
          </cell>
        </row>
        <row r="30">
          <cell r="D30">
            <v>0</v>
          </cell>
          <cell r="E30">
            <v>451936</v>
          </cell>
          <cell r="F30">
            <v>657880</v>
          </cell>
          <cell r="G30">
            <v>1376051</v>
          </cell>
          <cell r="H30">
            <v>1376051</v>
          </cell>
          <cell r="I30">
            <v>1392078</v>
          </cell>
          <cell r="J30">
            <v>1392078</v>
          </cell>
          <cell r="K30">
            <v>1484398</v>
          </cell>
          <cell r="L30">
            <v>2429085</v>
          </cell>
          <cell r="M30">
            <v>2994507</v>
          </cell>
          <cell r="N30">
            <v>2994507</v>
          </cell>
          <cell r="O30">
            <v>2994507</v>
          </cell>
          <cell r="P30">
            <v>2994507</v>
          </cell>
          <cell r="Q30">
            <v>2994507</v>
          </cell>
          <cell r="R30">
            <v>2994507</v>
          </cell>
          <cell r="S30">
            <v>2994507</v>
          </cell>
          <cell r="T30">
            <v>2994507</v>
          </cell>
          <cell r="U30">
            <v>2994507</v>
          </cell>
          <cell r="V30">
            <v>2994507</v>
          </cell>
          <cell r="W30">
            <v>3624134</v>
          </cell>
          <cell r="X30">
            <v>3624134</v>
          </cell>
          <cell r="Y30">
            <v>3624134</v>
          </cell>
          <cell r="Z30">
            <v>3624134</v>
          </cell>
          <cell r="AA30">
            <v>3624134</v>
          </cell>
          <cell r="AB30">
            <v>3624134</v>
          </cell>
          <cell r="AC30">
            <v>3624134</v>
          </cell>
          <cell r="AD30">
            <v>3624134</v>
          </cell>
          <cell r="AE30">
            <v>3624134</v>
          </cell>
          <cell r="AF30">
            <v>3624134</v>
          </cell>
          <cell r="AG30">
            <v>3624134</v>
          </cell>
          <cell r="AH30">
            <v>3624134</v>
          </cell>
          <cell r="AI30">
            <v>3624134</v>
          </cell>
          <cell r="AJ30">
            <v>3624134</v>
          </cell>
          <cell r="AK30">
            <v>3624134</v>
          </cell>
          <cell r="AL30">
            <v>3624134</v>
          </cell>
          <cell r="AM30">
            <v>3624134</v>
          </cell>
          <cell r="AN30">
            <v>3624134</v>
          </cell>
          <cell r="AO30">
            <v>3624134</v>
          </cell>
          <cell r="AP30">
            <v>3624134</v>
          </cell>
          <cell r="AQ30">
            <v>3624134</v>
          </cell>
          <cell r="AR30">
            <v>3624134</v>
          </cell>
          <cell r="AS30">
            <v>3624134</v>
          </cell>
          <cell r="AT30">
            <v>3624134</v>
          </cell>
        </row>
        <row r="31">
          <cell r="D31">
            <v>451936</v>
          </cell>
          <cell r="E31">
            <v>1109816</v>
          </cell>
          <cell r="F31">
            <v>2485867</v>
          </cell>
          <cell r="G31">
            <v>3313195</v>
          </cell>
          <cell r="H31">
            <v>4705273</v>
          </cell>
          <cell r="I31">
            <v>5858271</v>
          </cell>
          <cell r="J31">
            <v>7342669</v>
          </cell>
          <cell r="K31">
            <v>9771754</v>
          </cell>
          <cell r="L31">
            <v>12766261</v>
          </cell>
          <cell r="M31">
            <v>14043298</v>
          </cell>
          <cell r="N31">
            <v>16570250.333333332</v>
          </cell>
          <cell r="O31">
            <v>1453595.6666666679</v>
          </cell>
          <cell r="P31">
            <v>3264336.6666666679</v>
          </cell>
          <cell r="Q31">
            <v>4661515.6666666679</v>
          </cell>
          <cell r="R31">
            <v>6164090.6666666679</v>
          </cell>
          <cell r="S31">
            <v>7619380.6666666679</v>
          </cell>
          <cell r="T31">
            <v>10054158.666666668</v>
          </cell>
          <cell r="U31">
            <v>12269323.666666668</v>
          </cell>
          <cell r="V31">
            <v>15893457.666666668</v>
          </cell>
          <cell r="W31">
            <v>18451990.666666668</v>
          </cell>
          <cell r="X31">
            <v>22005762.666666668</v>
          </cell>
          <cell r="Y31">
            <v>24033718.666666668</v>
          </cell>
          <cell r="Z31">
            <v>26590065.666666668</v>
          </cell>
          <cell r="AA31">
            <v>2869947</v>
          </cell>
          <cell r="AB31">
            <v>4556788</v>
          </cell>
          <cell r="AC31">
            <v>6631935</v>
          </cell>
          <cell r="AD31">
            <v>8881034</v>
          </cell>
          <cell r="AE31">
            <v>12147555</v>
          </cell>
          <cell r="AF31">
            <v>14195944</v>
          </cell>
          <cell r="AG31">
            <v>15933502</v>
          </cell>
          <cell r="AH31">
            <v>18522401</v>
          </cell>
          <cell r="AI31">
            <v>21311135</v>
          </cell>
          <cell r="AJ31">
            <v>23934301</v>
          </cell>
          <cell r="AK31">
            <v>25371463</v>
          </cell>
          <cell r="AL31">
            <v>26994494</v>
          </cell>
          <cell r="AM31">
            <v>1575333</v>
          </cell>
          <cell r="AN31">
            <v>4080134</v>
          </cell>
          <cell r="AO31">
            <v>6002626</v>
          </cell>
          <cell r="AP31">
            <v>7660691</v>
          </cell>
          <cell r="AQ31">
            <v>10142396</v>
          </cell>
          <cell r="AR31">
            <v>10735860</v>
          </cell>
          <cell r="AS31">
            <v>12425483</v>
          </cell>
          <cell r="AT31">
            <v>12425483</v>
          </cell>
        </row>
        <row r="32">
          <cell r="AA32">
            <v>3143697.6811594199</v>
          </cell>
          <cell r="AB32">
            <v>1594202.8985507246</v>
          </cell>
          <cell r="AC32">
            <v>2608695.6521739131</v>
          </cell>
          <cell r="AD32">
            <v>2689855.0724637681</v>
          </cell>
          <cell r="AE32">
            <v>3188405.7971014492</v>
          </cell>
          <cell r="AF32">
            <v>2666666.6666666665</v>
          </cell>
          <cell r="AG32">
            <v>1971014.4927536231</v>
          </cell>
          <cell r="AH32">
            <v>3043478.260869565</v>
          </cell>
          <cell r="AI32">
            <v>2753623.1884057969</v>
          </cell>
          <cell r="AJ32">
            <v>3043478.260869565</v>
          </cell>
          <cell r="AK32">
            <v>2391304.3478260869</v>
          </cell>
          <cell r="AL32">
            <v>2463768.1159420288</v>
          </cell>
          <cell r="AM32">
            <v>3571078.1536046774</v>
          </cell>
          <cell r="AN32">
            <v>1822242.8408870711</v>
          </cell>
          <cell r="AO32">
            <v>2325081.0803183801</v>
          </cell>
          <cell r="AP32">
            <v>3105708.9448372899</v>
          </cell>
          <cell r="AQ32">
            <v>3265122.8386961208</v>
          </cell>
          <cell r="AR32">
            <v>2479492.2552425093</v>
          </cell>
          <cell r="AS32">
            <v>1530322.6721291053</v>
          </cell>
        </row>
        <row r="34">
          <cell r="C34">
            <v>19044847</v>
          </cell>
          <cell r="D34">
            <v>21185340</v>
          </cell>
          <cell r="E34">
            <v>22524373</v>
          </cell>
          <cell r="F34">
            <v>23696967</v>
          </cell>
          <cell r="G34">
            <v>25290000</v>
          </cell>
          <cell r="H34">
            <v>26525017</v>
          </cell>
          <cell r="I34">
            <v>27901595</v>
          </cell>
          <cell r="J34">
            <v>29872664</v>
          </cell>
          <cell r="K34">
            <v>31012499</v>
          </cell>
          <cell r="L34">
            <v>32424038</v>
          </cell>
          <cell r="M34">
            <v>34579388</v>
          </cell>
          <cell r="N34">
            <v>36181721</v>
          </cell>
          <cell r="O34">
            <v>37727591</v>
          </cell>
          <cell r="P34">
            <v>39223551</v>
          </cell>
          <cell r="Q34">
            <v>40416712</v>
          </cell>
          <cell r="R34">
            <v>41414843</v>
          </cell>
          <cell r="S34">
            <v>42485478</v>
          </cell>
          <cell r="T34">
            <v>43495890</v>
          </cell>
          <cell r="U34">
            <v>45026528</v>
          </cell>
          <cell r="V34">
            <v>46377374</v>
          </cell>
          <cell r="W34">
            <v>47275363</v>
          </cell>
          <cell r="X34">
            <v>48042820</v>
          </cell>
          <cell r="Y34">
            <v>49016875</v>
          </cell>
          <cell r="Z34">
            <v>50006705</v>
          </cell>
          <cell r="AA34">
            <v>51116427</v>
          </cell>
          <cell r="AB34">
            <v>52131680</v>
          </cell>
          <cell r="AC34">
            <v>52838709</v>
          </cell>
          <cell r="AD34">
            <v>53449544</v>
          </cell>
          <cell r="AE34">
            <v>54091715</v>
          </cell>
          <cell r="AF34">
            <v>55016221</v>
          </cell>
          <cell r="AG34">
            <v>55779621</v>
          </cell>
          <cell r="AH34">
            <v>56690144</v>
          </cell>
          <cell r="AI34">
            <v>57619675</v>
          </cell>
          <cell r="AJ34">
            <v>58332392</v>
          </cell>
          <cell r="AK34">
            <v>59068454</v>
          </cell>
          <cell r="AL34">
            <v>59882842</v>
          </cell>
          <cell r="AM34">
            <v>60680189</v>
          </cell>
          <cell r="AN34">
            <v>61436433</v>
          </cell>
          <cell r="AO34">
            <v>62329741</v>
          </cell>
          <cell r="AP34">
            <v>63384020</v>
          </cell>
          <cell r="AQ34">
            <v>64339228</v>
          </cell>
          <cell r="AR34">
            <v>65119463</v>
          </cell>
          <cell r="AS34">
            <v>65976796</v>
          </cell>
          <cell r="AT34">
            <v>67099734</v>
          </cell>
        </row>
        <row r="35">
          <cell r="C35">
            <v>8766114</v>
          </cell>
          <cell r="D35">
            <v>8766114</v>
          </cell>
          <cell r="E35">
            <v>8766114</v>
          </cell>
          <cell r="F35">
            <v>9584302</v>
          </cell>
          <cell r="G35">
            <v>10484575</v>
          </cell>
          <cell r="H35">
            <v>11201713</v>
          </cell>
          <cell r="I35">
            <v>11896814</v>
          </cell>
          <cell r="J35">
            <v>13003029</v>
          </cell>
          <cell r="K35">
            <v>13808010</v>
          </cell>
          <cell r="L35">
            <v>15224025</v>
          </cell>
          <cell r="M35">
            <v>16422552</v>
          </cell>
          <cell r="N35">
            <v>18136877</v>
          </cell>
          <cell r="O35">
            <v>19347640</v>
          </cell>
          <cell r="P35">
            <v>20161624</v>
          </cell>
          <cell r="Q35">
            <v>21059987</v>
          </cell>
          <cell r="R35">
            <v>22118251</v>
          </cell>
          <cell r="S35">
            <v>23154636</v>
          </cell>
          <cell r="T35">
            <v>24376268</v>
          </cell>
          <cell r="U35">
            <v>25656650</v>
          </cell>
          <cell r="V35">
            <v>27084119</v>
          </cell>
          <cell r="W35">
            <v>27990501</v>
          </cell>
          <cell r="X35">
            <v>28653860</v>
          </cell>
          <cell r="Y35">
            <v>29635541</v>
          </cell>
          <cell r="Z35">
            <v>30761095</v>
          </cell>
          <cell r="AA35">
            <v>31719030</v>
          </cell>
          <cell r="AB35">
            <v>32573000</v>
          </cell>
          <cell r="AC35">
            <v>33126450</v>
          </cell>
          <cell r="AD35">
            <v>33853255</v>
          </cell>
          <cell r="AE35">
            <v>34529895</v>
          </cell>
          <cell r="AF35">
            <v>35399387</v>
          </cell>
          <cell r="AG35">
            <v>36038294</v>
          </cell>
          <cell r="AH35">
            <v>36939555</v>
          </cell>
          <cell r="AI35">
            <v>37670526</v>
          </cell>
          <cell r="AJ35">
            <v>38553802</v>
          </cell>
          <cell r="AK35">
            <v>39457842</v>
          </cell>
          <cell r="AL35">
            <v>40229515</v>
          </cell>
          <cell r="AM35">
            <v>40917364</v>
          </cell>
          <cell r="AN35">
            <v>41551344</v>
          </cell>
          <cell r="AO35">
            <v>42423826</v>
          </cell>
          <cell r="AP35">
            <v>43391987</v>
          </cell>
          <cell r="AQ35">
            <v>44137378</v>
          </cell>
          <cell r="AR35">
            <v>45172199</v>
          </cell>
          <cell r="AS35">
            <v>46125536</v>
          </cell>
          <cell r="AT35">
            <v>47176373</v>
          </cell>
        </row>
        <row r="36">
          <cell r="P36">
            <v>176636</v>
          </cell>
          <cell r="Q36">
            <v>1090458</v>
          </cell>
          <cell r="R36">
            <v>1891272</v>
          </cell>
          <cell r="S36">
            <v>2449818</v>
          </cell>
          <cell r="T36">
            <v>3610616</v>
          </cell>
          <cell r="U36">
            <v>4934587</v>
          </cell>
          <cell r="V36">
            <v>5882491</v>
          </cell>
          <cell r="W36">
            <v>6548853</v>
          </cell>
          <cell r="X36">
            <v>7305044</v>
          </cell>
          <cell r="Y36">
            <v>9228702</v>
          </cell>
          <cell r="Z36">
            <v>10651122</v>
          </cell>
          <cell r="AA36">
            <v>12109305</v>
          </cell>
          <cell r="AB36">
            <v>13350912</v>
          </cell>
          <cell r="AC36">
            <v>14259315</v>
          </cell>
          <cell r="AD36">
            <v>15133977</v>
          </cell>
          <cell r="AE36">
            <v>16165277</v>
          </cell>
          <cell r="AF36">
            <v>17374148</v>
          </cell>
          <cell r="AG36">
            <v>18120100</v>
          </cell>
          <cell r="AH36">
            <v>19036068</v>
          </cell>
          <cell r="AI36">
            <v>19636210</v>
          </cell>
          <cell r="AJ36">
            <v>20870649</v>
          </cell>
          <cell r="AK36">
            <v>22561984</v>
          </cell>
          <cell r="AL36">
            <v>23942675</v>
          </cell>
          <cell r="AM36">
            <v>25515191</v>
          </cell>
          <cell r="AN36">
            <v>27127524</v>
          </cell>
          <cell r="AO36">
            <v>28424485</v>
          </cell>
          <cell r="AP36">
            <v>30077357</v>
          </cell>
          <cell r="AQ36">
            <v>31785071</v>
          </cell>
          <cell r="AR36">
            <v>33569234</v>
          </cell>
          <cell r="AS36">
            <v>35455868</v>
          </cell>
          <cell r="AT36">
            <v>37426661</v>
          </cell>
        </row>
        <row r="37">
          <cell r="AA37">
            <v>146994</v>
          </cell>
          <cell r="AB37">
            <v>672603</v>
          </cell>
          <cell r="AC37">
            <v>1357305</v>
          </cell>
          <cell r="AD37">
            <v>1767852</v>
          </cell>
          <cell r="AE37">
            <v>2371071</v>
          </cell>
          <cell r="AF37">
            <v>3349922</v>
          </cell>
          <cell r="AG37">
            <v>3879367</v>
          </cell>
          <cell r="AH37">
            <v>5130076</v>
          </cell>
          <cell r="AI37">
            <v>6057833</v>
          </cell>
          <cell r="AJ37">
            <v>7045326</v>
          </cell>
          <cell r="AK37">
            <v>8670743</v>
          </cell>
          <cell r="AL37">
            <v>10522113</v>
          </cell>
          <cell r="AM37">
            <v>12702818</v>
          </cell>
          <cell r="AN37">
            <v>14030658</v>
          </cell>
          <cell r="AO37">
            <v>15318394</v>
          </cell>
          <cell r="AP37">
            <v>16697773</v>
          </cell>
          <cell r="AQ37">
            <v>18205739</v>
          </cell>
          <cell r="AR37">
            <v>19280133</v>
          </cell>
          <cell r="AS37">
            <v>20711957</v>
          </cell>
          <cell r="AT37">
            <v>22265840</v>
          </cell>
        </row>
        <row r="38">
          <cell r="U38">
            <v>30000</v>
          </cell>
          <cell r="V38">
            <v>178910</v>
          </cell>
          <cell r="W38">
            <v>300680</v>
          </cell>
          <cell r="X38">
            <v>407570</v>
          </cell>
          <cell r="Y38">
            <v>668470</v>
          </cell>
          <cell r="Z38">
            <v>885140</v>
          </cell>
          <cell r="AA38">
            <v>947500</v>
          </cell>
          <cell r="AB38">
            <v>970310</v>
          </cell>
          <cell r="AC38">
            <v>1137920</v>
          </cell>
          <cell r="AD38">
            <v>1243370</v>
          </cell>
          <cell r="AE38">
            <v>1322650</v>
          </cell>
          <cell r="AF38">
            <v>1418840</v>
          </cell>
          <cell r="AG38">
            <v>1471950</v>
          </cell>
          <cell r="AH38">
            <v>1513040</v>
          </cell>
          <cell r="AI38">
            <v>1549270</v>
          </cell>
          <cell r="AJ38">
            <v>1571310</v>
          </cell>
          <cell r="AK38">
            <v>1610200</v>
          </cell>
          <cell r="AL38">
            <v>1655850</v>
          </cell>
          <cell r="AM38">
            <v>1675910</v>
          </cell>
          <cell r="AN38">
            <v>1693880</v>
          </cell>
          <cell r="AO38">
            <v>1724560</v>
          </cell>
          <cell r="AP38">
            <v>1742320</v>
          </cell>
          <cell r="AQ38">
            <v>1750420</v>
          </cell>
          <cell r="AR38">
            <v>1750420</v>
          </cell>
          <cell r="AS38">
            <v>1750420</v>
          </cell>
          <cell r="AT38">
            <v>1750420</v>
          </cell>
        </row>
        <row r="42">
          <cell r="C42">
            <v>27810961</v>
          </cell>
          <cell r="D42">
            <v>29951454</v>
          </cell>
          <cell r="E42">
            <v>31290487</v>
          </cell>
          <cell r="F42">
            <v>33281269</v>
          </cell>
          <cell r="G42">
            <v>35774575</v>
          </cell>
          <cell r="H42">
            <v>37726730</v>
          </cell>
          <cell r="I42">
            <v>39798409</v>
          </cell>
          <cell r="J42">
            <v>42875693</v>
          </cell>
          <cell r="K42">
            <v>44820509</v>
          </cell>
          <cell r="L42">
            <v>47648063</v>
          </cell>
          <cell r="M42">
            <v>51001940</v>
          </cell>
          <cell r="N42">
            <v>54318598</v>
          </cell>
          <cell r="O42">
            <v>57075231</v>
          </cell>
          <cell r="P42">
            <v>59561811</v>
          </cell>
          <cell r="Q42">
            <v>62567157</v>
          </cell>
          <cell r="R42">
            <v>65424366</v>
          </cell>
          <cell r="S42">
            <v>68089932</v>
          </cell>
          <cell r="T42">
            <v>71482774</v>
          </cell>
          <cell r="U42">
            <v>75647765</v>
          </cell>
          <cell r="V42">
            <v>79522894</v>
          </cell>
          <cell r="W42">
            <v>82115397</v>
          </cell>
          <cell r="X42">
            <v>84409294</v>
          </cell>
          <cell r="Y42">
            <v>88549588</v>
          </cell>
          <cell r="Z42">
            <v>92304062</v>
          </cell>
          <cell r="AA42">
            <v>96039256</v>
          </cell>
          <cell r="AB42">
            <v>99698505</v>
          </cell>
          <cell r="AC42">
            <v>102719699</v>
          </cell>
          <cell r="AD42">
            <v>105447998</v>
          </cell>
          <cell r="AE42">
            <v>108480608</v>
          </cell>
          <cell r="AF42">
            <v>112558518</v>
          </cell>
          <cell r="AG42">
            <v>115289332</v>
          </cell>
          <cell r="AH42">
            <v>119308883</v>
          </cell>
          <cell r="AI42">
            <v>122533514</v>
          </cell>
          <cell r="AJ42">
            <v>126373479</v>
          </cell>
          <cell r="AK42">
            <v>131369223</v>
          </cell>
          <cell r="AL42">
            <v>136232995</v>
          </cell>
          <cell r="AM42">
            <v>141491472</v>
          </cell>
          <cell r="AN42">
            <v>145839839</v>
          </cell>
          <cell r="AO42">
            <v>150221006</v>
          </cell>
          <cell r="AP42">
            <v>155293457</v>
          </cell>
          <cell r="AQ42">
            <v>160217836</v>
          </cell>
          <cell r="AR42">
            <v>164891449</v>
          </cell>
          <cell r="AS42">
            <v>170020577</v>
          </cell>
          <cell r="AT42">
            <v>175719028</v>
          </cell>
        </row>
        <row r="43">
          <cell r="C43">
            <v>2140493</v>
          </cell>
          <cell r="D43">
            <v>1339033</v>
          </cell>
          <cell r="E43">
            <v>1990782</v>
          </cell>
          <cell r="F43">
            <v>2493306</v>
          </cell>
          <cell r="G43">
            <v>1952155</v>
          </cell>
          <cell r="H43">
            <v>2071679</v>
          </cell>
          <cell r="I43">
            <v>3077284</v>
          </cell>
          <cell r="J43">
            <v>1944816</v>
          </cell>
          <cell r="K43">
            <v>2827554</v>
          </cell>
          <cell r="L43">
            <v>3353877</v>
          </cell>
          <cell r="M43">
            <v>3316658</v>
          </cell>
          <cell r="N43">
            <v>2756633</v>
          </cell>
          <cell r="O43">
            <v>2486580</v>
          </cell>
          <cell r="P43">
            <v>3005346</v>
          </cell>
          <cell r="Q43">
            <v>2857209</v>
          </cell>
          <cell r="R43">
            <v>2665566</v>
          </cell>
          <cell r="S43">
            <v>3392842</v>
          </cell>
          <cell r="T43">
            <v>4164991</v>
          </cell>
          <cell r="U43">
            <v>3875129</v>
          </cell>
          <cell r="V43">
            <v>2592503</v>
          </cell>
          <cell r="W43">
            <v>2293897</v>
          </cell>
          <cell r="X43">
            <v>4140294</v>
          </cell>
          <cell r="Y43">
            <v>3754474</v>
          </cell>
          <cell r="Z43">
            <v>3735194</v>
          </cell>
          <cell r="AA43">
            <v>3659249</v>
          </cell>
          <cell r="AB43">
            <v>3021194</v>
          </cell>
          <cell r="AC43">
            <v>2728299</v>
          </cell>
          <cell r="AD43">
            <v>3032610</v>
          </cell>
          <cell r="AE43">
            <v>4077910</v>
          </cell>
          <cell r="AF43">
            <v>2730814</v>
          </cell>
          <cell r="AG43">
            <v>4019551</v>
          </cell>
          <cell r="AH43">
            <v>3224631</v>
          </cell>
          <cell r="AI43">
            <v>3839965</v>
          </cell>
          <cell r="AJ43">
            <v>4995744</v>
          </cell>
          <cell r="AK43">
            <v>4863772</v>
          </cell>
          <cell r="AL43">
            <v>5258477</v>
          </cell>
          <cell r="AM43">
            <v>4348367</v>
          </cell>
          <cell r="AN43">
            <v>4381167</v>
          </cell>
          <cell r="AO43">
            <v>5072451</v>
          </cell>
          <cell r="AP43">
            <v>4924379</v>
          </cell>
          <cell r="AQ43">
            <v>4673613</v>
          </cell>
          <cell r="AR43">
            <v>5129128</v>
          </cell>
          <cell r="AS43">
            <v>5698451</v>
          </cell>
        </row>
        <row r="44">
          <cell r="D44">
            <v>2140493</v>
          </cell>
          <cell r="E44">
            <v>2140493</v>
          </cell>
          <cell r="F44">
            <v>2140493</v>
          </cell>
          <cell r="G44">
            <v>2493306</v>
          </cell>
          <cell r="H44">
            <v>2493306</v>
          </cell>
          <cell r="I44">
            <v>2493306</v>
          </cell>
          <cell r="J44">
            <v>3077284</v>
          </cell>
          <cell r="K44">
            <v>3077284</v>
          </cell>
          <cell r="L44">
            <v>3077284</v>
          </cell>
          <cell r="M44">
            <v>3353877</v>
          </cell>
          <cell r="N44">
            <v>3353877</v>
          </cell>
          <cell r="O44">
            <v>3353877</v>
          </cell>
          <cell r="P44">
            <v>3353877</v>
          </cell>
          <cell r="Q44">
            <v>3353877</v>
          </cell>
          <cell r="R44">
            <v>3353877</v>
          </cell>
          <cell r="S44">
            <v>3353877</v>
          </cell>
          <cell r="T44">
            <v>3392842</v>
          </cell>
          <cell r="U44">
            <v>4164991</v>
          </cell>
          <cell r="V44">
            <v>4164991</v>
          </cell>
          <cell r="W44">
            <v>4164991</v>
          </cell>
          <cell r="X44">
            <v>4164991</v>
          </cell>
          <cell r="Y44">
            <v>4164991</v>
          </cell>
          <cell r="Z44">
            <v>4164991</v>
          </cell>
          <cell r="AA44">
            <v>4164991</v>
          </cell>
          <cell r="AB44">
            <v>4164991</v>
          </cell>
          <cell r="AC44">
            <v>4164991</v>
          </cell>
          <cell r="AD44">
            <v>4164991</v>
          </cell>
          <cell r="AE44">
            <v>4164991</v>
          </cell>
          <cell r="AF44">
            <v>4164991</v>
          </cell>
          <cell r="AG44">
            <v>4164991</v>
          </cell>
          <cell r="AH44">
            <v>4164991</v>
          </cell>
          <cell r="AI44">
            <v>4164991</v>
          </cell>
          <cell r="AJ44">
            <v>4164991</v>
          </cell>
          <cell r="AK44">
            <v>4995744</v>
          </cell>
          <cell r="AL44">
            <v>4995744</v>
          </cell>
          <cell r="AM44">
            <v>5258477</v>
          </cell>
          <cell r="AN44">
            <v>5258477</v>
          </cell>
          <cell r="AO44">
            <v>5258477</v>
          </cell>
          <cell r="AP44">
            <v>5258477</v>
          </cell>
          <cell r="AQ44">
            <v>5258477</v>
          </cell>
          <cell r="AR44">
            <v>5258477</v>
          </cell>
          <cell r="AS44">
            <v>5258477</v>
          </cell>
          <cell r="AT44">
            <v>5698451</v>
          </cell>
        </row>
        <row r="45">
          <cell r="D45">
            <v>3479526</v>
          </cell>
          <cell r="E45">
            <v>5470308</v>
          </cell>
          <cell r="F45">
            <v>7963614</v>
          </cell>
          <cell r="G45">
            <v>9915769</v>
          </cell>
          <cell r="H45">
            <v>11987448</v>
          </cell>
          <cell r="I45">
            <v>15064732</v>
          </cell>
          <cell r="J45">
            <v>17009548</v>
          </cell>
          <cell r="K45">
            <v>19837102</v>
          </cell>
          <cell r="L45">
            <v>23190979</v>
          </cell>
          <cell r="M45">
            <v>26507637</v>
          </cell>
          <cell r="N45">
            <v>29264270</v>
          </cell>
          <cell r="O45">
            <v>2486580</v>
          </cell>
          <cell r="P45">
            <v>5491926</v>
          </cell>
          <cell r="Q45">
            <v>8349135</v>
          </cell>
          <cell r="R45">
            <v>11014701</v>
          </cell>
          <cell r="S45">
            <v>14407543</v>
          </cell>
          <cell r="T45">
            <v>18572534</v>
          </cell>
          <cell r="U45">
            <v>22447663</v>
          </cell>
          <cell r="V45">
            <v>25040166</v>
          </cell>
          <cell r="W45">
            <v>27334063</v>
          </cell>
          <cell r="X45">
            <v>31474357</v>
          </cell>
          <cell r="Y45">
            <v>35228831</v>
          </cell>
          <cell r="Z45">
            <v>38964025</v>
          </cell>
          <cell r="AA45">
            <v>3659249</v>
          </cell>
          <cell r="AB45">
            <v>6680443</v>
          </cell>
          <cell r="AC45">
            <v>9408742</v>
          </cell>
          <cell r="AD45">
            <v>12441352</v>
          </cell>
          <cell r="AE45">
            <v>16519262</v>
          </cell>
          <cell r="AF45">
            <v>19250076</v>
          </cell>
          <cell r="AG45">
            <v>23269627</v>
          </cell>
          <cell r="AH45">
            <v>26494258</v>
          </cell>
          <cell r="AI45">
            <v>30334223</v>
          </cell>
          <cell r="AJ45">
            <v>35329967</v>
          </cell>
          <cell r="AK45">
            <v>40193739</v>
          </cell>
          <cell r="AL45">
            <v>45452216</v>
          </cell>
          <cell r="AM45">
            <v>4348367</v>
          </cell>
          <cell r="AN45">
            <v>8729534</v>
          </cell>
          <cell r="AO45">
            <v>13801985</v>
          </cell>
          <cell r="AP45">
            <v>18726364</v>
          </cell>
          <cell r="AQ45">
            <v>23399977</v>
          </cell>
          <cell r="AR45">
            <v>28529105</v>
          </cell>
          <cell r="AS45">
            <v>34227556</v>
          </cell>
          <cell r="AT45">
            <v>34227556</v>
          </cell>
        </row>
        <row r="46">
          <cell r="AA46">
            <v>3639976.3550926349</v>
          </cell>
          <cell r="AB46">
            <v>3544309.5768677164</v>
          </cell>
          <cell r="AC46">
            <v>3349214.3306096797</v>
          </cell>
          <cell r="AD46">
            <v>4012656.6917264592</v>
          </cell>
          <cell r="AE46">
            <v>3962854.9116921215</v>
          </cell>
          <cell r="AF46">
            <v>4359339.0581762679</v>
          </cell>
          <cell r="AG46">
            <v>4510512.8686524043</v>
          </cell>
          <cell r="AH46">
            <v>4400315.084036015</v>
          </cell>
          <cell r="AI46">
            <v>3925240.1903564697</v>
          </cell>
          <cell r="AJ46">
            <v>4400315.084036015</v>
          </cell>
          <cell r="AK46">
            <v>4821243.4119410869</v>
          </cell>
          <cell r="AL46">
            <v>4622961.9531945111</v>
          </cell>
          <cell r="AM46">
            <v>5734555.3104755972</v>
          </cell>
          <cell r="AN46">
            <v>4290703.1752899857</v>
          </cell>
          <cell r="AO46">
            <v>5415400.9098482076</v>
          </cell>
          <cell r="AP46">
            <v>5409674.2978673978</v>
          </cell>
          <cell r="AQ46">
            <v>6522437.1917224973</v>
          </cell>
          <cell r="AR46">
            <v>5490921.3400622718</v>
          </cell>
          <cell r="AS46">
            <v>5410234.0131600015</v>
          </cell>
        </row>
        <row r="50">
          <cell r="AD50">
            <v>1</v>
          </cell>
          <cell r="AE50">
            <v>3</v>
          </cell>
          <cell r="AF50">
            <v>2</v>
          </cell>
          <cell r="AG50">
            <v>3</v>
          </cell>
          <cell r="AH50">
            <v>5</v>
          </cell>
          <cell r="AJ50">
            <v>1</v>
          </cell>
          <cell r="AK50">
            <v>2</v>
          </cell>
          <cell r="AL50">
            <v>4</v>
          </cell>
          <cell r="AM50">
            <v>1</v>
          </cell>
          <cell r="AN50">
            <v>1</v>
          </cell>
          <cell r="AO50">
            <v>2</v>
          </cell>
          <cell r="AQ50">
            <v>2</v>
          </cell>
          <cell r="AR50">
            <v>1</v>
          </cell>
          <cell r="AS50">
            <v>2</v>
          </cell>
          <cell r="AT50">
            <v>2</v>
          </cell>
        </row>
        <row r="51">
          <cell r="S51">
            <v>7</v>
          </cell>
          <cell r="T51">
            <v>3</v>
          </cell>
          <cell r="U51">
            <v>7</v>
          </cell>
          <cell r="V51">
            <v>5</v>
          </cell>
          <cell r="W51">
            <v>6</v>
          </cell>
          <cell r="X51">
            <v>6</v>
          </cell>
          <cell r="Y51">
            <v>11</v>
          </cell>
          <cell r="Z51">
            <v>2</v>
          </cell>
          <cell r="AA51">
            <v>4</v>
          </cell>
          <cell r="AB51">
            <v>2</v>
          </cell>
          <cell r="AC51">
            <v>4</v>
          </cell>
          <cell r="AD51">
            <v>0</v>
          </cell>
          <cell r="AE51">
            <v>1</v>
          </cell>
          <cell r="AF51">
            <v>5</v>
          </cell>
          <cell r="AG51">
            <v>3</v>
          </cell>
          <cell r="AH51">
            <v>1</v>
          </cell>
          <cell r="AI51">
            <v>5</v>
          </cell>
          <cell r="AJ51">
            <v>3</v>
          </cell>
          <cell r="AK51">
            <v>2</v>
          </cell>
          <cell r="AL51">
            <v>1</v>
          </cell>
          <cell r="AN51">
            <v>2</v>
          </cell>
          <cell r="AO51">
            <v>2</v>
          </cell>
          <cell r="AQ51">
            <v>2</v>
          </cell>
          <cell r="AR51">
            <v>2</v>
          </cell>
          <cell r="AT51">
            <v>1</v>
          </cell>
        </row>
        <row r="52">
          <cell r="S52">
            <v>8</v>
          </cell>
          <cell r="T52">
            <v>11</v>
          </cell>
          <cell r="U52">
            <v>4</v>
          </cell>
          <cell r="V52">
            <v>3</v>
          </cell>
          <cell r="W52">
            <v>7</v>
          </cell>
          <cell r="X52">
            <v>3</v>
          </cell>
          <cell r="Y52">
            <v>3</v>
          </cell>
          <cell r="Z52">
            <v>10</v>
          </cell>
          <cell r="AA52">
            <v>2</v>
          </cell>
          <cell r="AB52">
            <v>2</v>
          </cell>
          <cell r="AC52">
            <v>4</v>
          </cell>
          <cell r="AD52">
            <v>2</v>
          </cell>
          <cell r="AE52">
            <v>1</v>
          </cell>
          <cell r="AF52">
            <v>4</v>
          </cell>
          <cell r="AG52">
            <v>2</v>
          </cell>
          <cell r="AH52">
            <v>3</v>
          </cell>
          <cell r="AI52">
            <v>2</v>
          </cell>
          <cell r="AJ52">
            <v>5</v>
          </cell>
          <cell r="AK52">
            <v>2</v>
          </cell>
          <cell r="AL52">
            <v>1</v>
          </cell>
          <cell r="AM52">
            <v>2</v>
          </cell>
          <cell r="AO52">
            <v>2</v>
          </cell>
          <cell r="AQ52">
            <v>4</v>
          </cell>
          <cell r="AR52">
            <v>3</v>
          </cell>
          <cell r="AS52">
            <v>3</v>
          </cell>
          <cell r="AT52">
            <v>4</v>
          </cell>
        </row>
        <row r="53">
          <cell r="S53">
            <v>6</v>
          </cell>
          <cell r="T53">
            <v>4</v>
          </cell>
          <cell r="U53">
            <v>11</v>
          </cell>
          <cell r="V53">
            <v>1</v>
          </cell>
          <cell r="W53">
            <v>1</v>
          </cell>
          <cell r="X53">
            <v>3</v>
          </cell>
          <cell r="Y53">
            <v>5</v>
          </cell>
          <cell r="Z53">
            <v>6</v>
          </cell>
          <cell r="AA53">
            <v>4</v>
          </cell>
          <cell r="AB53">
            <v>1</v>
          </cell>
          <cell r="AC53">
            <v>1</v>
          </cell>
          <cell r="AD53">
            <v>6</v>
          </cell>
          <cell r="AE53">
            <v>3</v>
          </cell>
          <cell r="AF53">
            <v>2</v>
          </cell>
          <cell r="AG53">
            <v>6</v>
          </cell>
          <cell r="AH53">
            <v>4</v>
          </cell>
          <cell r="AI53">
            <v>9</v>
          </cell>
          <cell r="AJ53">
            <v>6</v>
          </cell>
          <cell r="AK53">
            <v>2</v>
          </cell>
          <cell r="AL53">
            <v>1</v>
          </cell>
          <cell r="AN53">
            <v>3</v>
          </cell>
          <cell r="AO53">
            <v>5</v>
          </cell>
          <cell r="AP53">
            <v>2</v>
          </cell>
          <cell r="AQ53">
            <v>2</v>
          </cell>
          <cell r="AR53">
            <v>1</v>
          </cell>
          <cell r="AS53">
            <v>2</v>
          </cell>
          <cell r="AT53">
            <v>3</v>
          </cell>
        </row>
        <row r="54">
          <cell r="S54">
            <v>9</v>
          </cell>
          <cell r="T54">
            <v>5</v>
          </cell>
          <cell r="U54">
            <v>14</v>
          </cell>
          <cell r="V54">
            <v>2</v>
          </cell>
          <cell r="W54">
            <v>4</v>
          </cell>
          <cell r="X54">
            <v>3</v>
          </cell>
          <cell r="Y54">
            <v>6</v>
          </cell>
          <cell r="Z54">
            <v>3</v>
          </cell>
          <cell r="AA54">
            <v>2</v>
          </cell>
          <cell r="AB54">
            <v>2</v>
          </cell>
          <cell r="AC54">
            <v>2</v>
          </cell>
          <cell r="AD54">
            <v>5</v>
          </cell>
          <cell r="AE54">
            <v>2</v>
          </cell>
          <cell r="AF54">
            <v>0</v>
          </cell>
          <cell r="AG54">
            <v>3</v>
          </cell>
          <cell r="AH54">
            <v>5</v>
          </cell>
          <cell r="AI54">
            <v>5</v>
          </cell>
          <cell r="AJ54">
            <v>2</v>
          </cell>
          <cell r="AK54">
            <v>4</v>
          </cell>
          <cell r="AL54">
            <v>2</v>
          </cell>
          <cell r="AM54">
            <v>2</v>
          </cell>
          <cell r="AO54">
            <v>6</v>
          </cell>
          <cell r="AP54">
            <v>1</v>
          </cell>
          <cell r="AQ54">
            <v>1</v>
          </cell>
          <cell r="AR54">
            <v>3</v>
          </cell>
          <cell r="AS54">
            <v>1</v>
          </cell>
          <cell r="AT54">
            <v>1</v>
          </cell>
        </row>
        <row r="55">
          <cell r="AJ55">
            <v>1</v>
          </cell>
          <cell r="AK55">
            <v>3</v>
          </cell>
          <cell r="AL55">
            <v>2</v>
          </cell>
          <cell r="AM55">
            <v>1</v>
          </cell>
          <cell r="AN55">
            <v>3</v>
          </cell>
          <cell r="AO55">
            <v>2</v>
          </cell>
          <cell r="AQ55">
            <v>1</v>
          </cell>
          <cell r="AR55">
            <v>1</v>
          </cell>
          <cell r="AS55">
            <v>2</v>
          </cell>
          <cell r="AT55">
            <v>1</v>
          </cell>
        </row>
        <row r="65">
          <cell r="S65">
            <v>12</v>
          </cell>
          <cell r="T65">
            <v>17</v>
          </cell>
          <cell r="U65">
            <v>9</v>
          </cell>
          <cell r="V65">
            <v>3</v>
          </cell>
          <cell r="W65">
            <v>6</v>
          </cell>
          <cell r="X65">
            <v>2</v>
          </cell>
          <cell r="Y65">
            <v>5</v>
          </cell>
          <cell r="Z65">
            <v>12</v>
          </cell>
          <cell r="AA65">
            <v>1</v>
          </cell>
          <cell r="AB65">
            <v>1</v>
          </cell>
          <cell r="AC65">
            <v>1</v>
          </cell>
          <cell r="AD65">
            <v>1</v>
          </cell>
          <cell r="AE65">
            <v>3</v>
          </cell>
          <cell r="AF65">
            <v>1</v>
          </cell>
          <cell r="AG65">
            <v>4</v>
          </cell>
          <cell r="AH65">
            <v>3</v>
          </cell>
          <cell r="AJ65">
            <v>3</v>
          </cell>
          <cell r="AQ65">
            <v>1</v>
          </cell>
        </row>
        <row r="66">
          <cell r="S66">
            <v>16</v>
          </cell>
          <cell r="T66">
            <v>11</v>
          </cell>
          <cell r="U66">
            <v>7</v>
          </cell>
          <cell r="V66">
            <v>8</v>
          </cell>
          <cell r="W66">
            <v>13</v>
          </cell>
          <cell r="X66">
            <v>9</v>
          </cell>
          <cell r="Y66">
            <v>9</v>
          </cell>
          <cell r="Z66">
            <v>8</v>
          </cell>
          <cell r="AA66">
            <v>5</v>
          </cell>
          <cell r="AB66">
            <v>2</v>
          </cell>
          <cell r="AC66">
            <v>2</v>
          </cell>
          <cell r="AD66">
            <v>4</v>
          </cell>
          <cell r="AE66">
            <v>3</v>
          </cell>
          <cell r="AF66">
            <v>1</v>
          </cell>
          <cell r="AG66">
            <v>5</v>
          </cell>
          <cell r="AH66">
            <v>1</v>
          </cell>
          <cell r="AJ66">
            <v>3</v>
          </cell>
          <cell r="AK66">
            <v>1</v>
          </cell>
          <cell r="AN66">
            <v>1</v>
          </cell>
          <cell r="AQ66">
            <v>1</v>
          </cell>
          <cell r="AT66">
            <v>1</v>
          </cell>
        </row>
        <row r="67">
          <cell r="S67">
            <v>11</v>
          </cell>
          <cell r="T67">
            <v>13</v>
          </cell>
          <cell r="U67">
            <v>10</v>
          </cell>
          <cell r="V67">
            <v>5</v>
          </cell>
          <cell r="W67">
            <v>3</v>
          </cell>
          <cell r="X67">
            <v>8</v>
          </cell>
          <cell r="Y67">
            <v>8</v>
          </cell>
          <cell r="Z67">
            <v>6</v>
          </cell>
          <cell r="AA67">
            <v>3</v>
          </cell>
          <cell r="AB67">
            <v>3</v>
          </cell>
          <cell r="AC67">
            <v>2</v>
          </cell>
          <cell r="AD67">
            <v>4</v>
          </cell>
          <cell r="AE67">
            <v>3</v>
          </cell>
          <cell r="AF67">
            <v>3</v>
          </cell>
          <cell r="AG67">
            <v>1</v>
          </cell>
          <cell r="AH67">
            <v>2</v>
          </cell>
          <cell r="AI67">
            <v>1</v>
          </cell>
          <cell r="AO67">
            <v>1</v>
          </cell>
          <cell r="AQ67">
            <v>3</v>
          </cell>
          <cell r="AR67">
            <v>1</v>
          </cell>
        </row>
        <row r="68">
          <cell r="AE68">
            <v>5</v>
          </cell>
          <cell r="AG68">
            <v>7</v>
          </cell>
          <cell r="AH68">
            <v>2</v>
          </cell>
          <cell r="AL68">
            <v>1</v>
          </cell>
          <cell r="AQ68">
            <v>6</v>
          </cell>
          <cell r="AR68">
            <v>1</v>
          </cell>
        </row>
      </sheetData>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s>
    <sheetDataSet>
      <sheetData sheetId="0"/>
      <sheetData sheetId="1"/>
      <sheetData sheetId="2" refreshError="1">
        <row r="2">
          <cell r="A2" t="str">
            <v>C/C</v>
          </cell>
          <cell r="B2" t="str">
            <v>CONTA</v>
          </cell>
          <cell r="C2" t="str">
            <v>DESCRIÇÃO</v>
          </cell>
          <cell r="D2" t="str">
            <v>DÉBITO</v>
          </cell>
          <cell r="E2" t="str">
            <v>CRÉDITO</v>
          </cell>
          <cell r="F2" t="str">
            <v>SALDO</v>
          </cell>
          <cell r="G2" t="str">
            <v>DÉBITO</v>
          </cell>
          <cell r="H2" t="str">
            <v>CRÉDITO</v>
          </cell>
          <cell r="I2" t="str">
            <v>SALDO</v>
          </cell>
        </row>
        <row r="3">
          <cell r="A3">
            <v>0</v>
          </cell>
          <cell r="C3" t="str">
            <v>ADMINISTRAÇÃO</v>
          </cell>
          <cell r="D3">
            <v>650779</v>
          </cell>
          <cell r="E3">
            <v>0</v>
          </cell>
          <cell r="F3">
            <v>650779</v>
          </cell>
          <cell r="G3">
            <v>17323083</v>
          </cell>
          <cell r="H3">
            <v>0</v>
          </cell>
          <cell r="I3">
            <v>17323083</v>
          </cell>
        </row>
        <row r="4">
          <cell r="A4">
            <v>1</v>
          </cell>
          <cell r="B4" t="str">
            <v xml:space="preserve">             </v>
          </cell>
          <cell r="C4" t="str">
            <v xml:space="preserve">ADM-Geral       </v>
          </cell>
          <cell r="D4">
            <v>13973</v>
          </cell>
          <cell r="E4">
            <v>0</v>
          </cell>
          <cell r="F4">
            <v>13973</v>
          </cell>
          <cell r="G4">
            <v>4327702</v>
          </cell>
          <cell r="H4">
            <v>0</v>
          </cell>
          <cell r="I4">
            <v>4327702</v>
          </cell>
        </row>
        <row r="5">
          <cell r="A5" t="str">
            <v xml:space="preserve">   </v>
          </cell>
          <cell r="B5">
            <v>42311</v>
          </cell>
          <cell r="C5" t="str">
            <v>No Terrt.Naciona</v>
          </cell>
          <cell r="D5">
            <v>0</v>
          </cell>
          <cell r="E5">
            <v>0</v>
          </cell>
          <cell r="F5">
            <v>0</v>
          </cell>
          <cell r="G5">
            <v>219162</v>
          </cell>
          <cell r="H5">
            <v>0</v>
          </cell>
          <cell r="I5">
            <v>219162</v>
          </cell>
        </row>
        <row r="6">
          <cell r="A6" t="str">
            <v xml:space="preserve">   </v>
          </cell>
          <cell r="B6">
            <v>42611</v>
          </cell>
          <cell r="C6" t="str">
            <v>No Territ.Nacion</v>
          </cell>
          <cell r="D6">
            <v>0</v>
          </cell>
          <cell r="E6">
            <v>0</v>
          </cell>
          <cell r="F6">
            <v>0</v>
          </cell>
          <cell r="G6">
            <v>2601650</v>
          </cell>
          <cell r="H6">
            <v>0</v>
          </cell>
          <cell r="I6">
            <v>2601650</v>
          </cell>
        </row>
        <row r="7">
          <cell r="A7" t="str">
            <v xml:space="preserve">   </v>
          </cell>
          <cell r="B7">
            <v>6221711</v>
          </cell>
          <cell r="C7" t="str">
            <v>Mat.Escritorio-I</v>
          </cell>
          <cell r="D7">
            <v>0</v>
          </cell>
          <cell r="E7">
            <v>0</v>
          </cell>
          <cell r="F7">
            <v>0</v>
          </cell>
          <cell r="G7">
            <v>22000</v>
          </cell>
          <cell r="H7">
            <v>0</v>
          </cell>
          <cell r="I7">
            <v>22000</v>
          </cell>
        </row>
        <row r="8">
          <cell r="A8" t="str">
            <v xml:space="preserve">   </v>
          </cell>
          <cell r="B8">
            <v>6221713</v>
          </cell>
          <cell r="C8" t="str">
            <v>Mat.Escritorio-R</v>
          </cell>
          <cell r="D8">
            <v>0</v>
          </cell>
          <cell r="E8">
            <v>0</v>
          </cell>
          <cell r="F8">
            <v>0</v>
          </cell>
          <cell r="G8">
            <v>600</v>
          </cell>
          <cell r="H8">
            <v>0</v>
          </cell>
          <cell r="I8">
            <v>600</v>
          </cell>
        </row>
        <row r="9">
          <cell r="A9" t="str">
            <v xml:space="preserve">   </v>
          </cell>
          <cell r="B9">
            <v>6221714</v>
          </cell>
          <cell r="C9" t="str">
            <v>Mat.Escritorio-M</v>
          </cell>
          <cell r="D9">
            <v>0</v>
          </cell>
          <cell r="E9">
            <v>0</v>
          </cell>
          <cell r="F9">
            <v>0</v>
          </cell>
          <cell r="G9">
            <v>66500</v>
          </cell>
          <cell r="H9">
            <v>0</v>
          </cell>
          <cell r="I9">
            <v>66500</v>
          </cell>
        </row>
        <row r="10">
          <cell r="A10" t="str">
            <v xml:space="preserve">   </v>
          </cell>
          <cell r="B10">
            <v>62219212</v>
          </cell>
          <cell r="C10" t="str">
            <v xml:space="preserve">Viaturas-ND     </v>
          </cell>
          <cell r="D10">
            <v>0</v>
          </cell>
          <cell r="E10">
            <v>0</v>
          </cell>
          <cell r="F10">
            <v>0</v>
          </cell>
          <cell r="G10">
            <v>1105542</v>
          </cell>
          <cell r="H10">
            <v>0</v>
          </cell>
          <cell r="I10">
            <v>1105542</v>
          </cell>
        </row>
        <row r="11">
          <cell r="A11" t="str">
            <v xml:space="preserve">   </v>
          </cell>
          <cell r="B11">
            <v>622231</v>
          </cell>
          <cell r="C11" t="str">
            <v>Veiculos Turismo</v>
          </cell>
          <cell r="D11">
            <v>0</v>
          </cell>
          <cell r="E11">
            <v>0</v>
          </cell>
          <cell r="F11">
            <v>0</v>
          </cell>
          <cell r="G11">
            <v>108906</v>
          </cell>
          <cell r="H11">
            <v>0</v>
          </cell>
          <cell r="I11">
            <v>108906</v>
          </cell>
        </row>
        <row r="12">
          <cell r="A12" t="str">
            <v xml:space="preserve">   </v>
          </cell>
          <cell r="B12">
            <v>62227212</v>
          </cell>
          <cell r="C12" t="str">
            <v xml:space="preserve">Refeicoes-ND    </v>
          </cell>
          <cell r="D12">
            <v>0</v>
          </cell>
          <cell r="E12">
            <v>0</v>
          </cell>
          <cell r="F12">
            <v>0</v>
          </cell>
          <cell r="G12">
            <v>26500</v>
          </cell>
          <cell r="H12">
            <v>0</v>
          </cell>
          <cell r="I12">
            <v>26500</v>
          </cell>
        </row>
        <row r="13">
          <cell r="A13" t="str">
            <v xml:space="preserve">   </v>
          </cell>
          <cell r="B13">
            <v>62227312</v>
          </cell>
          <cell r="C13" t="str">
            <v xml:space="preserve">Deslocacoes-ND  </v>
          </cell>
          <cell r="D13">
            <v>0</v>
          </cell>
          <cell r="E13">
            <v>0</v>
          </cell>
          <cell r="F13">
            <v>0</v>
          </cell>
          <cell r="G13">
            <v>4800</v>
          </cell>
          <cell r="H13">
            <v>0</v>
          </cell>
          <cell r="I13">
            <v>4800</v>
          </cell>
        </row>
        <row r="14">
          <cell r="A14" t="str">
            <v xml:space="preserve">   </v>
          </cell>
          <cell r="B14">
            <v>62227512</v>
          </cell>
          <cell r="C14" t="str">
            <v xml:space="preserve">Portagens-ND    </v>
          </cell>
          <cell r="D14">
            <v>0</v>
          </cell>
          <cell r="E14">
            <v>0</v>
          </cell>
          <cell r="F14">
            <v>0</v>
          </cell>
          <cell r="G14">
            <v>16990</v>
          </cell>
          <cell r="H14">
            <v>0</v>
          </cell>
          <cell r="I14">
            <v>16990</v>
          </cell>
        </row>
        <row r="15">
          <cell r="A15" t="str">
            <v xml:space="preserve">   </v>
          </cell>
          <cell r="B15">
            <v>6223114</v>
          </cell>
          <cell r="C15" t="str">
            <v xml:space="preserve">Cont.Notar.-MD  </v>
          </cell>
          <cell r="D15">
            <v>0</v>
          </cell>
          <cell r="E15">
            <v>0</v>
          </cell>
          <cell r="F15">
            <v>0</v>
          </cell>
          <cell r="G15">
            <v>2880</v>
          </cell>
          <cell r="H15">
            <v>0</v>
          </cell>
          <cell r="I15">
            <v>2880</v>
          </cell>
        </row>
        <row r="16">
          <cell r="A16" t="str">
            <v xml:space="preserve">   </v>
          </cell>
          <cell r="B16">
            <v>62232121</v>
          </cell>
          <cell r="C16" t="str">
            <v>Viaturas Turismo</v>
          </cell>
          <cell r="D16">
            <v>13973</v>
          </cell>
          <cell r="E16">
            <v>0</v>
          </cell>
          <cell r="F16">
            <v>13973</v>
          </cell>
          <cell r="G16">
            <v>152172</v>
          </cell>
          <cell r="H16">
            <v>0</v>
          </cell>
          <cell r="I16">
            <v>152172</v>
          </cell>
        </row>
        <row r="17">
          <cell r="A17">
            <v>2</v>
          </cell>
          <cell r="B17" t="str">
            <v xml:space="preserve">             </v>
          </cell>
          <cell r="C17" t="str">
            <v>ADM-Rural Inform</v>
          </cell>
          <cell r="D17">
            <v>327500</v>
          </cell>
          <cell r="E17">
            <v>0</v>
          </cell>
          <cell r="F17">
            <v>327500</v>
          </cell>
          <cell r="G17">
            <v>655000</v>
          </cell>
          <cell r="H17">
            <v>0</v>
          </cell>
          <cell r="I17">
            <v>655000</v>
          </cell>
        </row>
        <row r="18">
          <cell r="A18" t="str">
            <v xml:space="preserve">   </v>
          </cell>
          <cell r="B18">
            <v>62236411</v>
          </cell>
          <cell r="C18" t="str">
            <v xml:space="preserve">Rep.Cons.Adm-ID </v>
          </cell>
          <cell r="D18">
            <v>327500</v>
          </cell>
          <cell r="E18">
            <v>0</v>
          </cell>
          <cell r="F18">
            <v>327500</v>
          </cell>
          <cell r="G18">
            <v>655000</v>
          </cell>
          <cell r="H18">
            <v>0</v>
          </cell>
          <cell r="I18">
            <v>655000</v>
          </cell>
        </row>
        <row r="19">
          <cell r="A19">
            <v>3</v>
          </cell>
          <cell r="B19" t="str">
            <v xml:space="preserve">             </v>
          </cell>
          <cell r="C19" t="str">
            <v xml:space="preserve">ADM-AITEC       </v>
          </cell>
          <cell r="D19">
            <v>136250</v>
          </cell>
          <cell r="E19">
            <v>0</v>
          </cell>
          <cell r="F19">
            <v>136250</v>
          </cell>
          <cell r="G19">
            <v>667500</v>
          </cell>
          <cell r="H19">
            <v>0</v>
          </cell>
          <cell r="I19">
            <v>667500</v>
          </cell>
        </row>
        <row r="20">
          <cell r="A20" t="str">
            <v xml:space="preserve">   </v>
          </cell>
          <cell r="B20">
            <v>62236411</v>
          </cell>
          <cell r="C20" t="str">
            <v xml:space="preserve">Rep.Cons.Adm-ID </v>
          </cell>
          <cell r="D20">
            <v>136250</v>
          </cell>
          <cell r="E20">
            <v>0</v>
          </cell>
          <cell r="F20">
            <v>136250</v>
          </cell>
          <cell r="G20">
            <v>667500</v>
          </cell>
          <cell r="H20">
            <v>0</v>
          </cell>
          <cell r="I20">
            <v>667500</v>
          </cell>
        </row>
        <row r="21">
          <cell r="A21">
            <v>4</v>
          </cell>
          <cell r="B21" t="str">
            <v xml:space="preserve">             </v>
          </cell>
          <cell r="C21" t="str">
            <v>ADM-Carlos Olive</v>
          </cell>
          <cell r="D21">
            <v>0</v>
          </cell>
          <cell r="E21">
            <v>0</v>
          </cell>
          <cell r="F21">
            <v>0</v>
          </cell>
          <cell r="G21">
            <v>3246357</v>
          </cell>
          <cell r="H21">
            <v>0</v>
          </cell>
          <cell r="I21">
            <v>3246357</v>
          </cell>
        </row>
        <row r="22">
          <cell r="A22" t="str">
            <v xml:space="preserve">   </v>
          </cell>
          <cell r="B22">
            <v>424211</v>
          </cell>
          <cell r="C22" t="str">
            <v>No Territ.Nacion</v>
          </cell>
          <cell r="D22">
            <v>0</v>
          </cell>
          <cell r="E22">
            <v>0</v>
          </cell>
          <cell r="F22">
            <v>0</v>
          </cell>
          <cell r="G22">
            <v>2240171</v>
          </cell>
          <cell r="H22">
            <v>0</v>
          </cell>
          <cell r="I22">
            <v>2240171</v>
          </cell>
        </row>
        <row r="23">
          <cell r="A23" t="str">
            <v xml:space="preserve">   </v>
          </cell>
          <cell r="B23">
            <v>42611</v>
          </cell>
          <cell r="C23" t="str">
            <v>No Territ.Nacion</v>
          </cell>
          <cell r="D23">
            <v>0</v>
          </cell>
          <cell r="E23">
            <v>0</v>
          </cell>
          <cell r="F23">
            <v>0</v>
          </cell>
          <cell r="G23">
            <v>1006186</v>
          </cell>
          <cell r="H23">
            <v>0</v>
          </cell>
          <cell r="I23">
            <v>1006186</v>
          </cell>
        </row>
        <row r="24">
          <cell r="A24">
            <v>5</v>
          </cell>
          <cell r="B24" t="str">
            <v xml:space="preserve">             </v>
          </cell>
          <cell r="C24" t="str">
            <v>ADM-Joao Goncalv</v>
          </cell>
          <cell r="D24">
            <v>0</v>
          </cell>
          <cell r="E24">
            <v>0</v>
          </cell>
          <cell r="F24">
            <v>0</v>
          </cell>
          <cell r="G24">
            <v>7322044</v>
          </cell>
          <cell r="H24">
            <v>0</v>
          </cell>
          <cell r="I24">
            <v>7322044</v>
          </cell>
        </row>
        <row r="25">
          <cell r="A25" t="str">
            <v xml:space="preserve">   </v>
          </cell>
          <cell r="B25">
            <v>424211</v>
          </cell>
          <cell r="C25" t="str">
            <v>No Territ.Nacion</v>
          </cell>
          <cell r="D25">
            <v>0</v>
          </cell>
          <cell r="E25">
            <v>0</v>
          </cell>
          <cell r="F25">
            <v>0</v>
          </cell>
          <cell r="G25">
            <v>6601032</v>
          </cell>
          <cell r="H25">
            <v>0</v>
          </cell>
          <cell r="I25">
            <v>6601032</v>
          </cell>
        </row>
        <row r="26">
          <cell r="A26" t="str">
            <v xml:space="preserve">   </v>
          </cell>
          <cell r="B26">
            <v>42611</v>
          </cell>
          <cell r="C26" t="str">
            <v>No Territ.Nacion</v>
          </cell>
          <cell r="D26">
            <v>0</v>
          </cell>
          <cell r="E26">
            <v>0</v>
          </cell>
          <cell r="F26">
            <v>0</v>
          </cell>
          <cell r="G26">
            <v>721012</v>
          </cell>
          <cell r="H26">
            <v>0</v>
          </cell>
          <cell r="I26">
            <v>721012</v>
          </cell>
        </row>
        <row r="27">
          <cell r="A27">
            <v>6</v>
          </cell>
          <cell r="B27" t="str">
            <v xml:space="preserve">             </v>
          </cell>
          <cell r="C27" t="str">
            <v>ADM-Apoio Admini</v>
          </cell>
          <cell r="D27">
            <v>173056</v>
          </cell>
          <cell r="E27">
            <v>0</v>
          </cell>
          <cell r="F27">
            <v>173056</v>
          </cell>
          <cell r="G27">
            <v>1104480</v>
          </cell>
          <cell r="H27">
            <v>0</v>
          </cell>
          <cell r="I27">
            <v>1104480</v>
          </cell>
        </row>
        <row r="28">
          <cell r="A28" t="str">
            <v xml:space="preserve">   </v>
          </cell>
          <cell r="B28">
            <v>62236811</v>
          </cell>
          <cell r="C28" t="str">
            <v>Trab.Temporario-</v>
          </cell>
          <cell r="D28">
            <v>173056</v>
          </cell>
          <cell r="E28">
            <v>0</v>
          </cell>
          <cell r="F28">
            <v>173056</v>
          </cell>
          <cell r="G28">
            <v>1104480</v>
          </cell>
          <cell r="H28">
            <v>0</v>
          </cell>
          <cell r="I28">
            <v>1104480</v>
          </cell>
        </row>
        <row r="29">
          <cell r="A29">
            <v>10</v>
          </cell>
          <cell r="C29" t="str">
            <v>FINANCEIRA E ADMINISTRATIVA</v>
          </cell>
          <cell r="D29">
            <v>477500</v>
          </cell>
          <cell r="E29">
            <v>0</v>
          </cell>
          <cell r="F29">
            <v>477500</v>
          </cell>
          <cell r="G29">
            <v>5238877</v>
          </cell>
          <cell r="H29">
            <v>45000</v>
          </cell>
          <cell r="I29">
            <v>5193877</v>
          </cell>
        </row>
        <row r="30">
          <cell r="A30">
            <v>11</v>
          </cell>
          <cell r="B30" t="str">
            <v xml:space="preserve">             </v>
          </cell>
          <cell r="C30" t="str">
            <v xml:space="preserve">FIN-Geral       </v>
          </cell>
          <cell r="D30">
            <v>0</v>
          </cell>
          <cell r="E30">
            <v>0</v>
          </cell>
          <cell r="F30">
            <v>0</v>
          </cell>
          <cell r="G30">
            <v>2237872</v>
          </cell>
          <cell r="H30">
            <v>0</v>
          </cell>
          <cell r="I30">
            <v>2237872</v>
          </cell>
        </row>
        <row r="31">
          <cell r="A31" t="str">
            <v xml:space="preserve">   </v>
          </cell>
          <cell r="B31">
            <v>42311</v>
          </cell>
          <cell r="C31" t="str">
            <v>No Terrt.Naciona</v>
          </cell>
          <cell r="D31">
            <v>0</v>
          </cell>
          <cell r="E31">
            <v>0</v>
          </cell>
          <cell r="F31">
            <v>0</v>
          </cell>
          <cell r="G31">
            <v>159120</v>
          </cell>
          <cell r="H31">
            <v>0</v>
          </cell>
          <cell r="I31">
            <v>159120</v>
          </cell>
        </row>
        <row r="32">
          <cell r="A32" t="str">
            <v xml:space="preserve">   </v>
          </cell>
          <cell r="B32">
            <v>42611</v>
          </cell>
          <cell r="C32" t="str">
            <v>No Territ.Nacion</v>
          </cell>
          <cell r="D32">
            <v>0</v>
          </cell>
          <cell r="E32">
            <v>0</v>
          </cell>
          <cell r="F32">
            <v>0</v>
          </cell>
          <cell r="G32">
            <v>2013800</v>
          </cell>
          <cell r="H32">
            <v>0</v>
          </cell>
          <cell r="I32">
            <v>2013800</v>
          </cell>
        </row>
        <row r="33">
          <cell r="A33" t="str">
            <v xml:space="preserve">   </v>
          </cell>
          <cell r="B33">
            <v>6221611</v>
          </cell>
          <cell r="C33" t="str">
            <v>Livros e D.Tecn-</v>
          </cell>
          <cell r="D33">
            <v>0</v>
          </cell>
          <cell r="E33">
            <v>0</v>
          </cell>
          <cell r="F33">
            <v>0</v>
          </cell>
          <cell r="G33">
            <v>10952</v>
          </cell>
          <cell r="H33">
            <v>0</v>
          </cell>
          <cell r="I33">
            <v>10952</v>
          </cell>
        </row>
        <row r="34">
          <cell r="A34" t="str">
            <v xml:space="preserve">   </v>
          </cell>
          <cell r="B34">
            <v>62227212</v>
          </cell>
          <cell r="C34" t="str">
            <v xml:space="preserve">Refeicoes-ND    </v>
          </cell>
          <cell r="D34">
            <v>0</v>
          </cell>
          <cell r="E34">
            <v>0</v>
          </cell>
          <cell r="F34">
            <v>0</v>
          </cell>
          <cell r="G34">
            <v>54000</v>
          </cell>
          <cell r="H34">
            <v>0</v>
          </cell>
          <cell r="I34">
            <v>54000</v>
          </cell>
        </row>
        <row r="35">
          <cell r="A35">
            <v>12</v>
          </cell>
          <cell r="B35" t="str">
            <v xml:space="preserve">             </v>
          </cell>
          <cell r="C35" t="str">
            <v xml:space="preserve">FIN-Dir.        </v>
          </cell>
          <cell r="D35">
            <v>0</v>
          </cell>
          <cell r="E35">
            <v>0</v>
          </cell>
          <cell r="F35">
            <v>0</v>
          </cell>
          <cell r="G35">
            <v>296005</v>
          </cell>
          <cell r="H35">
            <v>0</v>
          </cell>
          <cell r="I35">
            <v>296005</v>
          </cell>
        </row>
        <row r="36">
          <cell r="A36" t="str">
            <v xml:space="preserve">   </v>
          </cell>
          <cell r="B36">
            <v>42511</v>
          </cell>
          <cell r="C36" t="str">
            <v>Com IVA Dedutive</v>
          </cell>
          <cell r="D36">
            <v>0</v>
          </cell>
          <cell r="E36">
            <v>0</v>
          </cell>
          <cell r="F36">
            <v>0</v>
          </cell>
          <cell r="G36">
            <v>32205</v>
          </cell>
          <cell r="H36">
            <v>0</v>
          </cell>
          <cell r="I36">
            <v>32205</v>
          </cell>
        </row>
        <row r="37">
          <cell r="A37" t="str">
            <v xml:space="preserve">   </v>
          </cell>
          <cell r="B37">
            <v>42611</v>
          </cell>
          <cell r="C37" t="str">
            <v>No Territ.Nacion</v>
          </cell>
          <cell r="D37">
            <v>0</v>
          </cell>
          <cell r="E37">
            <v>0</v>
          </cell>
          <cell r="F37">
            <v>0</v>
          </cell>
          <cell r="G37">
            <v>247723</v>
          </cell>
          <cell r="H37">
            <v>0</v>
          </cell>
          <cell r="I37">
            <v>247723</v>
          </cell>
        </row>
        <row r="38">
          <cell r="A38" t="str">
            <v xml:space="preserve">   </v>
          </cell>
          <cell r="B38">
            <v>42811</v>
          </cell>
          <cell r="C38" t="str">
            <v>No Territ.Nacion</v>
          </cell>
          <cell r="D38">
            <v>0</v>
          </cell>
          <cell r="E38">
            <v>0</v>
          </cell>
          <cell r="F38">
            <v>0</v>
          </cell>
          <cell r="G38">
            <v>16077</v>
          </cell>
          <cell r="H38">
            <v>0</v>
          </cell>
          <cell r="I38">
            <v>16077</v>
          </cell>
        </row>
        <row r="39">
          <cell r="A39">
            <v>13</v>
          </cell>
          <cell r="B39" t="str">
            <v xml:space="preserve">             </v>
          </cell>
          <cell r="C39" t="str">
            <v xml:space="preserve">FIN-Cont/Fact   </v>
          </cell>
          <cell r="D39">
            <v>250000</v>
          </cell>
          <cell r="E39">
            <v>0</v>
          </cell>
          <cell r="F39">
            <v>250000</v>
          </cell>
          <cell r="G39">
            <v>1640000</v>
          </cell>
          <cell r="H39">
            <v>0</v>
          </cell>
          <cell r="I39">
            <v>1640000</v>
          </cell>
        </row>
        <row r="40">
          <cell r="A40" t="str">
            <v xml:space="preserve">   </v>
          </cell>
          <cell r="B40">
            <v>62236311</v>
          </cell>
          <cell r="C40" t="str">
            <v>Contabilistas-ID</v>
          </cell>
          <cell r="D40">
            <v>130000</v>
          </cell>
          <cell r="E40">
            <v>0</v>
          </cell>
          <cell r="F40">
            <v>130000</v>
          </cell>
          <cell r="G40">
            <v>1070000</v>
          </cell>
          <cell r="H40">
            <v>0</v>
          </cell>
          <cell r="I40">
            <v>1070000</v>
          </cell>
        </row>
        <row r="41">
          <cell r="A41" t="str">
            <v xml:space="preserve">   </v>
          </cell>
          <cell r="B41">
            <v>62236611</v>
          </cell>
          <cell r="C41" t="str">
            <v xml:space="preserve">Serv.Inform.-ID </v>
          </cell>
          <cell r="D41">
            <v>120000</v>
          </cell>
          <cell r="E41">
            <v>0</v>
          </cell>
          <cell r="F41">
            <v>120000</v>
          </cell>
          <cell r="G41">
            <v>570000</v>
          </cell>
          <cell r="H41">
            <v>0</v>
          </cell>
          <cell r="I41">
            <v>570000</v>
          </cell>
        </row>
        <row r="42">
          <cell r="A42">
            <v>14</v>
          </cell>
          <cell r="B42" t="str">
            <v xml:space="preserve">             </v>
          </cell>
          <cell r="C42" t="str">
            <v xml:space="preserve">FIN-Rec.Humanos </v>
          </cell>
          <cell r="D42">
            <v>127500</v>
          </cell>
          <cell r="E42">
            <v>0</v>
          </cell>
          <cell r="F42">
            <v>127500</v>
          </cell>
          <cell r="G42">
            <v>765000</v>
          </cell>
          <cell r="H42">
            <v>45000</v>
          </cell>
          <cell r="I42">
            <v>720000</v>
          </cell>
        </row>
        <row r="43">
          <cell r="A43" t="str">
            <v xml:space="preserve">   </v>
          </cell>
          <cell r="B43">
            <v>62236611</v>
          </cell>
          <cell r="C43" t="str">
            <v xml:space="preserve">Serv.Inform.-ID </v>
          </cell>
          <cell r="D43">
            <v>127500</v>
          </cell>
          <cell r="E43">
            <v>0</v>
          </cell>
          <cell r="F43">
            <v>127500</v>
          </cell>
          <cell r="G43">
            <v>765000</v>
          </cell>
          <cell r="H43">
            <v>45000</v>
          </cell>
          <cell r="I43">
            <v>720000</v>
          </cell>
        </row>
        <row r="44">
          <cell r="A44">
            <v>15</v>
          </cell>
          <cell r="B44" t="str">
            <v xml:space="preserve">             </v>
          </cell>
          <cell r="C44" t="str">
            <v xml:space="preserve">FIN-Auditoria   </v>
          </cell>
          <cell r="D44">
            <v>100000</v>
          </cell>
          <cell r="E44">
            <v>0</v>
          </cell>
          <cell r="F44">
            <v>100000</v>
          </cell>
          <cell r="G44">
            <v>300000</v>
          </cell>
          <cell r="H44">
            <v>0</v>
          </cell>
          <cell r="I44">
            <v>300000</v>
          </cell>
        </row>
        <row r="45">
          <cell r="A45" t="str">
            <v xml:space="preserve">   </v>
          </cell>
          <cell r="B45">
            <v>62236111</v>
          </cell>
          <cell r="C45" t="str">
            <v xml:space="preserve">Auditores-ID    </v>
          </cell>
          <cell r="D45">
            <v>100000</v>
          </cell>
          <cell r="E45">
            <v>0</v>
          </cell>
          <cell r="F45">
            <v>100000</v>
          </cell>
          <cell r="G45">
            <v>300000</v>
          </cell>
          <cell r="H45">
            <v>0</v>
          </cell>
          <cell r="I45">
            <v>300000</v>
          </cell>
        </row>
        <row r="46">
          <cell r="A46">
            <v>20</v>
          </cell>
          <cell r="C46" t="str">
            <v>COMERCIAL</v>
          </cell>
          <cell r="D46">
            <v>0</v>
          </cell>
          <cell r="E46">
            <v>0</v>
          </cell>
          <cell r="F46">
            <v>0</v>
          </cell>
          <cell r="G46">
            <v>1099459</v>
          </cell>
          <cell r="H46">
            <v>0</v>
          </cell>
          <cell r="I46">
            <v>1099459</v>
          </cell>
        </row>
        <row r="47">
          <cell r="A47">
            <v>21</v>
          </cell>
          <cell r="B47" t="str">
            <v xml:space="preserve">             </v>
          </cell>
          <cell r="C47" t="str">
            <v xml:space="preserve">COM-Geral       </v>
          </cell>
          <cell r="D47">
            <v>0</v>
          </cell>
          <cell r="E47">
            <v>0</v>
          </cell>
          <cell r="F47">
            <v>0</v>
          </cell>
          <cell r="G47">
            <v>1099459</v>
          </cell>
          <cell r="H47">
            <v>0</v>
          </cell>
          <cell r="I47">
            <v>1099459</v>
          </cell>
        </row>
        <row r="48">
          <cell r="A48" t="str">
            <v xml:space="preserve">   </v>
          </cell>
          <cell r="B48">
            <v>42611</v>
          </cell>
          <cell r="C48" t="str">
            <v>No Territ.Nacion</v>
          </cell>
          <cell r="D48">
            <v>0</v>
          </cell>
          <cell r="E48">
            <v>0</v>
          </cell>
          <cell r="F48">
            <v>0</v>
          </cell>
          <cell r="G48">
            <v>433000</v>
          </cell>
          <cell r="H48">
            <v>0</v>
          </cell>
          <cell r="I48">
            <v>433000</v>
          </cell>
        </row>
        <row r="49">
          <cell r="A49" t="str">
            <v xml:space="preserve">   </v>
          </cell>
          <cell r="B49">
            <v>6221711</v>
          </cell>
          <cell r="C49" t="str">
            <v>Mat.Escritorio-I</v>
          </cell>
          <cell r="D49">
            <v>0</v>
          </cell>
          <cell r="E49">
            <v>0</v>
          </cell>
          <cell r="F49">
            <v>0</v>
          </cell>
          <cell r="G49">
            <v>43500</v>
          </cell>
          <cell r="H49">
            <v>0</v>
          </cell>
          <cell r="I49">
            <v>43500</v>
          </cell>
        </row>
        <row r="50">
          <cell r="A50" t="str">
            <v xml:space="preserve">   </v>
          </cell>
          <cell r="B50">
            <v>62219311</v>
          </cell>
          <cell r="C50" t="str">
            <v>Rendas Imoveis-I</v>
          </cell>
          <cell r="D50">
            <v>0</v>
          </cell>
          <cell r="E50">
            <v>0</v>
          </cell>
          <cell r="F50">
            <v>0</v>
          </cell>
          <cell r="G50">
            <v>99359</v>
          </cell>
          <cell r="H50">
            <v>0</v>
          </cell>
          <cell r="I50">
            <v>99359</v>
          </cell>
        </row>
        <row r="51">
          <cell r="A51" t="str">
            <v xml:space="preserve">   </v>
          </cell>
          <cell r="B51">
            <v>6222112</v>
          </cell>
          <cell r="C51" t="str">
            <v>D.Representacao-</v>
          </cell>
          <cell r="D51">
            <v>0</v>
          </cell>
          <cell r="E51">
            <v>0</v>
          </cell>
          <cell r="F51">
            <v>0</v>
          </cell>
          <cell r="G51">
            <v>523600</v>
          </cell>
          <cell r="H51">
            <v>0</v>
          </cell>
          <cell r="I51">
            <v>523600</v>
          </cell>
        </row>
        <row r="52">
          <cell r="A52">
            <v>30</v>
          </cell>
          <cell r="C52" t="str">
            <v>DESENVOLVIMENTO</v>
          </cell>
          <cell r="D52">
            <v>1287500</v>
          </cell>
          <cell r="E52">
            <v>0</v>
          </cell>
          <cell r="F52">
            <v>1287500</v>
          </cell>
          <cell r="G52">
            <v>32782948</v>
          </cell>
          <cell r="H52">
            <v>0</v>
          </cell>
          <cell r="I52">
            <v>32782948</v>
          </cell>
        </row>
        <row r="53">
          <cell r="A53">
            <v>31</v>
          </cell>
          <cell r="B53" t="str">
            <v xml:space="preserve">             </v>
          </cell>
          <cell r="C53" t="str">
            <v xml:space="preserve">DES-Geral       </v>
          </cell>
          <cell r="D53">
            <v>1287500</v>
          </cell>
          <cell r="E53">
            <v>0</v>
          </cell>
          <cell r="F53">
            <v>1287500</v>
          </cell>
          <cell r="G53">
            <v>18050948</v>
          </cell>
          <cell r="H53">
            <v>0</v>
          </cell>
          <cell r="I53">
            <v>18050948</v>
          </cell>
        </row>
        <row r="54">
          <cell r="A54" t="str">
            <v xml:space="preserve">   </v>
          </cell>
          <cell r="B54">
            <v>42311</v>
          </cell>
          <cell r="C54" t="str">
            <v>No Terrt.Naciona</v>
          </cell>
          <cell r="D54">
            <v>0</v>
          </cell>
          <cell r="E54">
            <v>0</v>
          </cell>
          <cell r="F54">
            <v>0</v>
          </cell>
          <cell r="G54">
            <v>6313000</v>
          </cell>
          <cell r="H54">
            <v>0</v>
          </cell>
          <cell r="I54">
            <v>6313000</v>
          </cell>
        </row>
        <row r="55">
          <cell r="A55" t="str">
            <v xml:space="preserve">   </v>
          </cell>
          <cell r="B55">
            <v>42312</v>
          </cell>
          <cell r="C55" t="str">
            <v>Nos Paises Comun</v>
          </cell>
          <cell r="D55">
            <v>1287500</v>
          </cell>
          <cell r="E55">
            <v>0</v>
          </cell>
          <cell r="F55">
            <v>1287500</v>
          </cell>
          <cell r="G55">
            <v>1466315</v>
          </cell>
          <cell r="H55">
            <v>0</v>
          </cell>
          <cell r="I55">
            <v>1466315</v>
          </cell>
        </row>
        <row r="56">
          <cell r="A56" t="str">
            <v xml:space="preserve">   </v>
          </cell>
          <cell r="B56">
            <v>424211</v>
          </cell>
          <cell r="C56" t="str">
            <v>No Territ.Nacion</v>
          </cell>
          <cell r="D56">
            <v>0</v>
          </cell>
          <cell r="E56">
            <v>0</v>
          </cell>
          <cell r="F56">
            <v>0</v>
          </cell>
          <cell r="G56">
            <v>3435898</v>
          </cell>
          <cell r="H56">
            <v>0</v>
          </cell>
          <cell r="I56">
            <v>3435898</v>
          </cell>
        </row>
        <row r="57">
          <cell r="A57" t="str">
            <v xml:space="preserve">   </v>
          </cell>
          <cell r="B57">
            <v>42611</v>
          </cell>
          <cell r="C57" t="str">
            <v>No Territ.Nacion</v>
          </cell>
          <cell r="D57">
            <v>0</v>
          </cell>
          <cell r="E57">
            <v>0</v>
          </cell>
          <cell r="F57">
            <v>0</v>
          </cell>
          <cell r="G57">
            <v>6311159</v>
          </cell>
          <cell r="H57">
            <v>0</v>
          </cell>
          <cell r="I57">
            <v>6311159</v>
          </cell>
        </row>
        <row r="58">
          <cell r="A58" t="str">
            <v xml:space="preserve">   </v>
          </cell>
          <cell r="B58">
            <v>6221213</v>
          </cell>
          <cell r="C58" t="str">
            <v xml:space="preserve">Gasolina-ND     </v>
          </cell>
          <cell r="D58">
            <v>0</v>
          </cell>
          <cell r="E58">
            <v>0</v>
          </cell>
          <cell r="F58">
            <v>0</v>
          </cell>
          <cell r="G58">
            <v>4000</v>
          </cell>
          <cell r="H58">
            <v>0</v>
          </cell>
          <cell r="I58">
            <v>4000</v>
          </cell>
        </row>
        <row r="59">
          <cell r="A59" t="str">
            <v xml:space="preserve">   </v>
          </cell>
          <cell r="B59">
            <v>6222511</v>
          </cell>
          <cell r="C59" t="str">
            <v>T.Mercadorias-ID</v>
          </cell>
          <cell r="D59">
            <v>0</v>
          </cell>
          <cell r="E59">
            <v>0</v>
          </cell>
          <cell r="F59">
            <v>0</v>
          </cell>
          <cell r="G59">
            <v>21698</v>
          </cell>
          <cell r="H59">
            <v>0</v>
          </cell>
          <cell r="I59">
            <v>21698</v>
          </cell>
        </row>
        <row r="60">
          <cell r="A60" t="str">
            <v xml:space="preserve">   </v>
          </cell>
          <cell r="B60">
            <v>62227212</v>
          </cell>
          <cell r="C60" t="str">
            <v xml:space="preserve">Refeicoes-ND    </v>
          </cell>
          <cell r="D60">
            <v>0</v>
          </cell>
          <cell r="E60">
            <v>0</v>
          </cell>
          <cell r="F60">
            <v>0</v>
          </cell>
          <cell r="G60">
            <v>14870</v>
          </cell>
          <cell r="H60">
            <v>0</v>
          </cell>
          <cell r="I60">
            <v>14870</v>
          </cell>
        </row>
        <row r="61">
          <cell r="A61" t="str">
            <v xml:space="preserve">   </v>
          </cell>
          <cell r="B61">
            <v>62227312</v>
          </cell>
          <cell r="C61" t="str">
            <v xml:space="preserve">Deslocacoes-ND  </v>
          </cell>
          <cell r="D61">
            <v>0</v>
          </cell>
          <cell r="E61">
            <v>0</v>
          </cell>
          <cell r="F61">
            <v>0</v>
          </cell>
          <cell r="G61">
            <v>421308</v>
          </cell>
          <cell r="H61">
            <v>0</v>
          </cell>
          <cell r="I61">
            <v>421308</v>
          </cell>
        </row>
        <row r="62">
          <cell r="A62" t="str">
            <v xml:space="preserve">   </v>
          </cell>
          <cell r="B62">
            <v>62232112</v>
          </cell>
          <cell r="C62" t="str">
            <v>Eq.Escritorio-ID</v>
          </cell>
          <cell r="D62">
            <v>0</v>
          </cell>
          <cell r="E62">
            <v>0</v>
          </cell>
          <cell r="F62">
            <v>0</v>
          </cell>
          <cell r="G62">
            <v>15000</v>
          </cell>
          <cell r="H62">
            <v>0</v>
          </cell>
          <cell r="I62">
            <v>15000</v>
          </cell>
        </row>
        <row r="63">
          <cell r="A63" t="str">
            <v xml:space="preserve">   </v>
          </cell>
          <cell r="B63">
            <v>62236611</v>
          </cell>
          <cell r="C63" t="str">
            <v xml:space="preserve">Serv.Inform.-ID </v>
          </cell>
          <cell r="D63">
            <v>0</v>
          </cell>
          <cell r="E63">
            <v>0</v>
          </cell>
          <cell r="F63">
            <v>0</v>
          </cell>
          <cell r="G63">
            <v>47700</v>
          </cell>
          <cell r="H63">
            <v>0</v>
          </cell>
          <cell r="I63">
            <v>47700</v>
          </cell>
        </row>
        <row r="64">
          <cell r="A64">
            <v>32</v>
          </cell>
          <cell r="B64" t="str">
            <v xml:space="preserve">             </v>
          </cell>
          <cell r="C64" t="str">
            <v xml:space="preserve">DES-Telecel     </v>
          </cell>
          <cell r="D64">
            <v>0</v>
          </cell>
          <cell r="E64">
            <v>0</v>
          </cell>
          <cell r="F64">
            <v>0</v>
          </cell>
          <cell r="G64">
            <v>14732000</v>
          </cell>
          <cell r="H64">
            <v>0</v>
          </cell>
          <cell r="I64">
            <v>14732000</v>
          </cell>
        </row>
        <row r="65">
          <cell r="A65" t="str">
            <v xml:space="preserve">   </v>
          </cell>
          <cell r="B65">
            <v>42311</v>
          </cell>
          <cell r="C65" t="str">
            <v>No Terrt.Naciona</v>
          </cell>
          <cell r="D65">
            <v>0</v>
          </cell>
          <cell r="E65">
            <v>0</v>
          </cell>
          <cell r="F65">
            <v>0</v>
          </cell>
          <cell r="G65">
            <v>14732000</v>
          </cell>
          <cell r="H65">
            <v>0</v>
          </cell>
          <cell r="I65">
            <v>14732000</v>
          </cell>
        </row>
        <row r="66">
          <cell r="A66">
            <v>40</v>
          </cell>
          <cell r="C66" t="str">
            <v>PRODUÇÃO</v>
          </cell>
          <cell r="D66">
            <v>6664992</v>
          </cell>
          <cell r="E66">
            <v>0</v>
          </cell>
          <cell r="F66">
            <v>6664992</v>
          </cell>
          <cell r="G66">
            <v>257506613.5</v>
          </cell>
          <cell r="H66">
            <v>0</v>
          </cell>
          <cell r="I66">
            <v>257506613.5</v>
          </cell>
        </row>
        <row r="67">
          <cell r="A67">
            <v>41</v>
          </cell>
          <cell r="B67" t="str">
            <v xml:space="preserve">             </v>
          </cell>
          <cell r="C67" t="str">
            <v xml:space="preserve">PRO-Geral       </v>
          </cell>
          <cell r="D67">
            <v>302802</v>
          </cell>
          <cell r="E67">
            <v>0</v>
          </cell>
          <cell r="F67">
            <v>302802</v>
          </cell>
          <cell r="G67">
            <v>8140742</v>
          </cell>
          <cell r="H67">
            <v>0</v>
          </cell>
          <cell r="I67">
            <v>8140742</v>
          </cell>
        </row>
        <row r="68">
          <cell r="A68" t="str">
            <v xml:space="preserve">   </v>
          </cell>
          <cell r="B68">
            <v>4221</v>
          </cell>
          <cell r="C68" t="str">
            <v>Com IVA Dedutive</v>
          </cell>
          <cell r="D68">
            <v>0</v>
          </cell>
          <cell r="E68">
            <v>0</v>
          </cell>
          <cell r="F68">
            <v>0</v>
          </cell>
          <cell r="G68">
            <v>2560000</v>
          </cell>
          <cell r="H68">
            <v>0</v>
          </cell>
          <cell r="I68">
            <v>2560000</v>
          </cell>
        </row>
        <row r="69">
          <cell r="A69" t="str">
            <v xml:space="preserve">   </v>
          </cell>
          <cell r="B69">
            <v>42311</v>
          </cell>
          <cell r="C69" t="str">
            <v>No Terrt.Naciona</v>
          </cell>
          <cell r="D69">
            <v>0</v>
          </cell>
          <cell r="E69">
            <v>0</v>
          </cell>
          <cell r="F69">
            <v>0</v>
          </cell>
          <cell r="G69">
            <v>1835144</v>
          </cell>
          <cell r="H69">
            <v>0</v>
          </cell>
          <cell r="I69">
            <v>1835144</v>
          </cell>
        </row>
        <row r="70">
          <cell r="A70" t="str">
            <v xml:space="preserve">   </v>
          </cell>
          <cell r="B70">
            <v>42511</v>
          </cell>
          <cell r="C70" t="str">
            <v>Com IVA Dedutive</v>
          </cell>
          <cell r="D70">
            <v>0</v>
          </cell>
          <cell r="E70">
            <v>0</v>
          </cell>
          <cell r="F70">
            <v>0</v>
          </cell>
          <cell r="G70">
            <v>149393</v>
          </cell>
          <cell r="H70">
            <v>0</v>
          </cell>
          <cell r="I70">
            <v>149393</v>
          </cell>
        </row>
        <row r="71">
          <cell r="A71" t="str">
            <v xml:space="preserve">   </v>
          </cell>
          <cell r="B71">
            <v>42611</v>
          </cell>
          <cell r="C71" t="str">
            <v>No Territ.Nacion</v>
          </cell>
          <cell r="D71">
            <v>0</v>
          </cell>
          <cell r="E71">
            <v>0</v>
          </cell>
          <cell r="F71">
            <v>0</v>
          </cell>
          <cell r="G71">
            <v>1200401</v>
          </cell>
          <cell r="H71">
            <v>0</v>
          </cell>
          <cell r="I71">
            <v>1200401</v>
          </cell>
        </row>
        <row r="72">
          <cell r="A72" t="str">
            <v xml:space="preserve">   </v>
          </cell>
          <cell r="B72">
            <v>42811</v>
          </cell>
          <cell r="C72" t="str">
            <v>No Territ.Nacion</v>
          </cell>
          <cell r="D72">
            <v>0</v>
          </cell>
          <cell r="E72">
            <v>0</v>
          </cell>
          <cell r="F72">
            <v>0</v>
          </cell>
          <cell r="G72">
            <v>57100</v>
          </cell>
          <cell r="H72">
            <v>0</v>
          </cell>
          <cell r="I72">
            <v>57100</v>
          </cell>
        </row>
        <row r="73">
          <cell r="A73" t="str">
            <v xml:space="preserve">   </v>
          </cell>
          <cell r="B73">
            <v>42911</v>
          </cell>
          <cell r="C73" t="str">
            <v>No Territ.Nacion</v>
          </cell>
          <cell r="D73">
            <v>0</v>
          </cell>
          <cell r="E73">
            <v>0</v>
          </cell>
          <cell r="F73">
            <v>0</v>
          </cell>
          <cell r="G73">
            <v>1434915</v>
          </cell>
          <cell r="H73">
            <v>0</v>
          </cell>
          <cell r="I73">
            <v>1434915</v>
          </cell>
        </row>
        <row r="74">
          <cell r="A74" t="str">
            <v xml:space="preserve">   </v>
          </cell>
          <cell r="B74">
            <v>6221511</v>
          </cell>
          <cell r="C74" t="str">
            <v>Ferr.e Utens.-ID</v>
          </cell>
          <cell r="D74">
            <v>34992</v>
          </cell>
          <cell r="E74">
            <v>0</v>
          </cell>
          <cell r="F74">
            <v>34992</v>
          </cell>
          <cell r="G74">
            <v>363246</v>
          </cell>
          <cell r="H74">
            <v>0</v>
          </cell>
          <cell r="I74">
            <v>363246</v>
          </cell>
        </row>
        <row r="75">
          <cell r="A75" t="str">
            <v xml:space="preserve">   </v>
          </cell>
          <cell r="B75">
            <v>62236811</v>
          </cell>
          <cell r="C75" t="str">
            <v>Trab.Temporario-</v>
          </cell>
          <cell r="D75">
            <v>267810</v>
          </cell>
          <cell r="E75">
            <v>0</v>
          </cell>
          <cell r="F75">
            <v>267810</v>
          </cell>
          <cell r="G75">
            <v>540543</v>
          </cell>
          <cell r="H75">
            <v>0</v>
          </cell>
          <cell r="I75">
            <v>540543</v>
          </cell>
        </row>
        <row r="76">
          <cell r="A76">
            <v>42</v>
          </cell>
          <cell r="B76" t="str">
            <v xml:space="preserve">             </v>
          </cell>
          <cell r="C76" t="str">
            <v xml:space="preserve">PRO-Impressao   </v>
          </cell>
          <cell r="D76">
            <v>4592070</v>
          </cell>
          <cell r="E76">
            <v>0</v>
          </cell>
          <cell r="F76">
            <v>4592070</v>
          </cell>
          <cell r="G76">
            <v>114922095</v>
          </cell>
          <cell r="H76">
            <v>0</v>
          </cell>
          <cell r="I76">
            <v>114922095</v>
          </cell>
        </row>
        <row r="77">
          <cell r="A77" t="str">
            <v xml:space="preserve">   </v>
          </cell>
          <cell r="B77">
            <v>42311</v>
          </cell>
          <cell r="C77" t="str">
            <v>No Terrt.Naciona</v>
          </cell>
          <cell r="D77">
            <v>0</v>
          </cell>
          <cell r="E77">
            <v>0</v>
          </cell>
          <cell r="F77">
            <v>0</v>
          </cell>
          <cell r="G77">
            <v>87155325</v>
          </cell>
          <cell r="H77">
            <v>0</v>
          </cell>
          <cell r="I77">
            <v>87155325</v>
          </cell>
        </row>
        <row r="78">
          <cell r="A78" t="str">
            <v xml:space="preserve">   </v>
          </cell>
          <cell r="B78">
            <v>62111201</v>
          </cell>
          <cell r="C78" t="str">
            <v xml:space="preserve">Rank Xerox      </v>
          </cell>
          <cell r="D78">
            <v>4592070</v>
          </cell>
          <cell r="E78">
            <v>0</v>
          </cell>
          <cell r="F78">
            <v>4592070</v>
          </cell>
          <cell r="G78">
            <v>27552420</v>
          </cell>
          <cell r="H78">
            <v>0</v>
          </cell>
          <cell r="I78">
            <v>27552420</v>
          </cell>
        </row>
        <row r="79">
          <cell r="A79" t="str">
            <v xml:space="preserve">   </v>
          </cell>
          <cell r="B79">
            <v>62232111</v>
          </cell>
          <cell r="C79" t="str">
            <v>Eq.Industriais-I</v>
          </cell>
          <cell r="D79">
            <v>0</v>
          </cell>
          <cell r="E79">
            <v>0</v>
          </cell>
          <cell r="F79">
            <v>0</v>
          </cell>
          <cell r="G79">
            <v>214350</v>
          </cell>
          <cell r="H79">
            <v>0</v>
          </cell>
          <cell r="I79">
            <v>214350</v>
          </cell>
        </row>
        <row r="80">
          <cell r="A80">
            <v>43</v>
          </cell>
          <cell r="B80" t="str">
            <v xml:space="preserve">             </v>
          </cell>
          <cell r="C80" t="str">
            <v xml:space="preserve">PRO-Envelopagem </v>
          </cell>
          <cell r="D80">
            <v>1745845</v>
          </cell>
          <cell r="E80">
            <v>0</v>
          </cell>
          <cell r="F80">
            <v>1745845</v>
          </cell>
          <cell r="G80">
            <v>75028199.5</v>
          </cell>
          <cell r="H80">
            <v>0</v>
          </cell>
          <cell r="I80">
            <v>75028199.5</v>
          </cell>
        </row>
        <row r="81">
          <cell r="A81" t="str">
            <v xml:space="preserve">   </v>
          </cell>
          <cell r="B81">
            <v>42311</v>
          </cell>
          <cell r="C81" t="str">
            <v>No Terrt.Naciona</v>
          </cell>
          <cell r="D81">
            <v>0</v>
          </cell>
          <cell r="E81">
            <v>0</v>
          </cell>
          <cell r="F81">
            <v>0</v>
          </cell>
          <cell r="G81">
            <v>68757080</v>
          </cell>
          <cell r="H81">
            <v>0</v>
          </cell>
          <cell r="I81">
            <v>68757080</v>
          </cell>
        </row>
        <row r="82">
          <cell r="A82" t="str">
            <v xml:space="preserve">   </v>
          </cell>
          <cell r="B82">
            <v>42611</v>
          </cell>
          <cell r="C82" t="str">
            <v>No Territ.Nacion</v>
          </cell>
          <cell r="D82">
            <v>0</v>
          </cell>
          <cell r="E82">
            <v>0</v>
          </cell>
          <cell r="F82">
            <v>0</v>
          </cell>
          <cell r="G82">
            <v>687400</v>
          </cell>
          <cell r="H82">
            <v>0</v>
          </cell>
          <cell r="I82">
            <v>687400</v>
          </cell>
        </row>
        <row r="83">
          <cell r="A83" t="str">
            <v xml:space="preserve">   </v>
          </cell>
          <cell r="B83">
            <v>62111101</v>
          </cell>
          <cell r="C83" t="str">
            <v xml:space="preserve">BM Apoio        </v>
          </cell>
          <cell r="D83">
            <v>0</v>
          </cell>
          <cell r="E83">
            <v>0</v>
          </cell>
          <cell r="F83">
            <v>0</v>
          </cell>
          <cell r="G83">
            <v>2157224</v>
          </cell>
          <cell r="H83">
            <v>0</v>
          </cell>
          <cell r="I83">
            <v>2157224</v>
          </cell>
        </row>
        <row r="84">
          <cell r="A84" t="str">
            <v xml:space="preserve">   </v>
          </cell>
          <cell r="B84">
            <v>62111102</v>
          </cell>
          <cell r="C84" t="str">
            <v xml:space="preserve">Enveloplas      </v>
          </cell>
          <cell r="D84">
            <v>0</v>
          </cell>
          <cell r="E84">
            <v>0</v>
          </cell>
          <cell r="F84">
            <v>0</v>
          </cell>
          <cell r="G84">
            <v>26114</v>
          </cell>
          <cell r="H84">
            <v>0</v>
          </cell>
          <cell r="I84">
            <v>26114</v>
          </cell>
        </row>
        <row r="85">
          <cell r="A85" t="str">
            <v xml:space="preserve">   </v>
          </cell>
          <cell r="B85">
            <v>62111103</v>
          </cell>
          <cell r="C85" t="str">
            <v xml:space="preserve">Seltra          </v>
          </cell>
          <cell r="D85">
            <v>0</v>
          </cell>
          <cell r="E85">
            <v>0</v>
          </cell>
          <cell r="F85">
            <v>0</v>
          </cell>
          <cell r="G85">
            <v>84350</v>
          </cell>
          <cell r="H85">
            <v>0</v>
          </cell>
          <cell r="I85">
            <v>84350</v>
          </cell>
        </row>
        <row r="86">
          <cell r="A86" t="str">
            <v xml:space="preserve">   </v>
          </cell>
          <cell r="B86">
            <v>62111104</v>
          </cell>
          <cell r="C86" t="str">
            <v xml:space="preserve">Campos Envelop. </v>
          </cell>
          <cell r="D86">
            <v>577500</v>
          </cell>
          <cell r="E86">
            <v>0</v>
          </cell>
          <cell r="F86">
            <v>577500</v>
          </cell>
          <cell r="G86">
            <v>577500</v>
          </cell>
          <cell r="H86">
            <v>0</v>
          </cell>
          <cell r="I86">
            <v>577500</v>
          </cell>
        </row>
        <row r="87">
          <cell r="A87" t="str">
            <v xml:space="preserve">   </v>
          </cell>
          <cell r="B87">
            <v>62232111</v>
          </cell>
          <cell r="C87" t="str">
            <v>Eq.Industriais-I</v>
          </cell>
          <cell r="D87">
            <v>933320</v>
          </cell>
          <cell r="E87">
            <v>0</v>
          </cell>
          <cell r="F87">
            <v>933320</v>
          </cell>
          <cell r="G87">
            <v>2503506.5</v>
          </cell>
          <cell r="H87">
            <v>0</v>
          </cell>
          <cell r="I87">
            <v>2503506.5</v>
          </cell>
        </row>
        <row r="88">
          <cell r="A88" t="str">
            <v xml:space="preserve">   </v>
          </cell>
          <cell r="B88">
            <v>62236811</v>
          </cell>
          <cell r="C88" t="str">
            <v>Trab.Temporario-</v>
          </cell>
          <cell r="D88">
            <v>235025</v>
          </cell>
          <cell r="E88">
            <v>0</v>
          </cell>
          <cell r="F88">
            <v>235025</v>
          </cell>
          <cell r="G88">
            <v>235025</v>
          </cell>
          <cell r="H88">
            <v>0</v>
          </cell>
          <cell r="I88">
            <v>235025</v>
          </cell>
        </row>
        <row r="89">
          <cell r="A89">
            <v>44</v>
          </cell>
          <cell r="B89" t="str">
            <v xml:space="preserve">             </v>
          </cell>
          <cell r="C89" t="str">
            <v xml:space="preserve">PRO-Cheques     </v>
          </cell>
          <cell r="D89">
            <v>24275</v>
          </cell>
          <cell r="E89">
            <v>0</v>
          </cell>
          <cell r="F89">
            <v>24275</v>
          </cell>
          <cell r="G89">
            <v>59415577</v>
          </cell>
          <cell r="H89">
            <v>0</v>
          </cell>
          <cell r="I89">
            <v>59415577</v>
          </cell>
        </row>
        <row r="90">
          <cell r="A90" t="str">
            <v xml:space="preserve">   </v>
          </cell>
          <cell r="B90">
            <v>4221</v>
          </cell>
          <cell r="C90" t="str">
            <v>Com IVA Dedutive</v>
          </cell>
          <cell r="D90">
            <v>0</v>
          </cell>
          <cell r="E90">
            <v>0</v>
          </cell>
          <cell r="F90">
            <v>0</v>
          </cell>
          <cell r="G90">
            <v>3849172</v>
          </cell>
          <cell r="H90">
            <v>0</v>
          </cell>
          <cell r="I90">
            <v>3849172</v>
          </cell>
        </row>
        <row r="91">
          <cell r="A91" t="str">
            <v xml:space="preserve">   </v>
          </cell>
          <cell r="B91">
            <v>42311</v>
          </cell>
          <cell r="C91" t="str">
            <v>No Terrt.Naciona</v>
          </cell>
          <cell r="D91">
            <v>0</v>
          </cell>
          <cell r="E91">
            <v>0</v>
          </cell>
          <cell r="F91">
            <v>0</v>
          </cell>
          <cell r="G91">
            <v>45434815</v>
          </cell>
          <cell r="H91">
            <v>0</v>
          </cell>
          <cell r="I91">
            <v>45434815</v>
          </cell>
        </row>
        <row r="92">
          <cell r="A92" t="str">
            <v xml:space="preserve">   </v>
          </cell>
          <cell r="B92">
            <v>42611</v>
          </cell>
          <cell r="C92" t="str">
            <v>No Territ.Nacion</v>
          </cell>
          <cell r="D92">
            <v>0</v>
          </cell>
          <cell r="E92">
            <v>0</v>
          </cell>
          <cell r="F92">
            <v>0</v>
          </cell>
          <cell r="G92">
            <v>625000</v>
          </cell>
          <cell r="H92">
            <v>0</v>
          </cell>
          <cell r="I92">
            <v>625000</v>
          </cell>
        </row>
        <row r="93">
          <cell r="A93" t="str">
            <v xml:space="preserve">   </v>
          </cell>
          <cell r="B93">
            <v>4311</v>
          </cell>
          <cell r="C93" t="str">
            <v>Com IVA Dedutive</v>
          </cell>
          <cell r="D93">
            <v>0</v>
          </cell>
          <cell r="E93">
            <v>0</v>
          </cell>
          <cell r="F93">
            <v>0</v>
          </cell>
          <cell r="G93">
            <v>8793362</v>
          </cell>
          <cell r="H93">
            <v>0</v>
          </cell>
          <cell r="I93">
            <v>8793362</v>
          </cell>
        </row>
        <row r="94">
          <cell r="A94" t="str">
            <v xml:space="preserve">   </v>
          </cell>
          <cell r="B94">
            <v>4321</v>
          </cell>
          <cell r="C94" t="str">
            <v>Com IVA Dedutive</v>
          </cell>
          <cell r="D94">
            <v>0</v>
          </cell>
          <cell r="E94">
            <v>0</v>
          </cell>
          <cell r="F94">
            <v>0</v>
          </cell>
          <cell r="G94">
            <v>500000</v>
          </cell>
          <cell r="H94">
            <v>0</v>
          </cell>
          <cell r="I94">
            <v>500000</v>
          </cell>
        </row>
        <row r="95">
          <cell r="A95" t="str">
            <v xml:space="preserve">   </v>
          </cell>
          <cell r="B95">
            <v>62232111</v>
          </cell>
          <cell r="C95" t="str">
            <v>Eq.Industriais-I</v>
          </cell>
          <cell r="D95">
            <v>24275</v>
          </cell>
          <cell r="E95">
            <v>0</v>
          </cell>
          <cell r="F95">
            <v>24275</v>
          </cell>
          <cell r="G95">
            <v>164268</v>
          </cell>
          <cell r="H95">
            <v>0</v>
          </cell>
          <cell r="I95">
            <v>164268</v>
          </cell>
        </row>
        <row r="96">
          <cell r="A96" t="str">
            <v xml:space="preserve">   </v>
          </cell>
          <cell r="B96">
            <v>62236611</v>
          </cell>
          <cell r="C96" t="str">
            <v xml:space="preserve">Serv.Inform.-ID </v>
          </cell>
          <cell r="D96">
            <v>0</v>
          </cell>
          <cell r="E96">
            <v>0</v>
          </cell>
          <cell r="F96">
            <v>0</v>
          </cell>
          <cell r="G96">
            <v>48960</v>
          </cell>
          <cell r="H96">
            <v>0</v>
          </cell>
          <cell r="I96">
            <v>48960</v>
          </cell>
        </row>
        <row r="97">
          <cell r="A97">
            <v>50</v>
          </cell>
          <cell r="C97" t="str">
            <v>COMPRAS E OPERAÇÕES</v>
          </cell>
          <cell r="D97">
            <v>417625</v>
          </cell>
          <cell r="E97">
            <v>0</v>
          </cell>
          <cell r="F97">
            <v>417625</v>
          </cell>
          <cell r="G97">
            <v>15421383</v>
          </cell>
          <cell r="H97">
            <v>0</v>
          </cell>
          <cell r="I97">
            <v>15421383</v>
          </cell>
        </row>
        <row r="98">
          <cell r="A98">
            <v>51</v>
          </cell>
          <cell r="B98" t="str">
            <v xml:space="preserve">             </v>
          </cell>
          <cell r="C98" t="str">
            <v xml:space="preserve">CPO-Geral       </v>
          </cell>
          <cell r="D98">
            <v>0</v>
          </cell>
          <cell r="E98">
            <v>0</v>
          </cell>
          <cell r="F98">
            <v>0</v>
          </cell>
          <cell r="G98">
            <v>2528988</v>
          </cell>
          <cell r="H98">
            <v>0</v>
          </cell>
          <cell r="I98">
            <v>2528988</v>
          </cell>
        </row>
        <row r="99">
          <cell r="A99" t="str">
            <v xml:space="preserve">   </v>
          </cell>
          <cell r="B99">
            <v>424211</v>
          </cell>
          <cell r="C99" t="str">
            <v>No Territ.Nacion</v>
          </cell>
          <cell r="D99">
            <v>0</v>
          </cell>
          <cell r="E99">
            <v>0</v>
          </cell>
          <cell r="F99">
            <v>0</v>
          </cell>
          <cell r="G99">
            <v>2528988</v>
          </cell>
          <cell r="H99">
            <v>0</v>
          </cell>
          <cell r="I99">
            <v>2528988</v>
          </cell>
        </row>
        <row r="100">
          <cell r="A100">
            <v>52</v>
          </cell>
          <cell r="B100" t="str">
            <v xml:space="preserve">             </v>
          </cell>
          <cell r="C100" t="str">
            <v xml:space="preserve">CPO-Economato   </v>
          </cell>
          <cell r="D100">
            <v>36000</v>
          </cell>
          <cell r="E100">
            <v>0</v>
          </cell>
          <cell r="F100">
            <v>36000</v>
          </cell>
          <cell r="G100">
            <v>2276298</v>
          </cell>
          <cell r="H100">
            <v>0</v>
          </cell>
          <cell r="I100">
            <v>2276298</v>
          </cell>
        </row>
        <row r="101">
          <cell r="A101" t="str">
            <v xml:space="preserve">   </v>
          </cell>
          <cell r="B101">
            <v>42311</v>
          </cell>
          <cell r="C101" t="str">
            <v>No Terrt.Naciona</v>
          </cell>
          <cell r="D101">
            <v>0</v>
          </cell>
          <cell r="E101">
            <v>0</v>
          </cell>
          <cell r="F101">
            <v>0</v>
          </cell>
          <cell r="G101">
            <v>597200</v>
          </cell>
          <cell r="H101">
            <v>0</v>
          </cell>
          <cell r="I101">
            <v>597200</v>
          </cell>
        </row>
        <row r="102">
          <cell r="A102" t="str">
            <v xml:space="preserve">   </v>
          </cell>
          <cell r="B102">
            <v>42411</v>
          </cell>
          <cell r="C102" t="str">
            <v>No Territ.Nacion</v>
          </cell>
          <cell r="D102">
            <v>0</v>
          </cell>
          <cell r="E102">
            <v>0</v>
          </cell>
          <cell r="F102">
            <v>0</v>
          </cell>
          <cell r="G102">
            <v>1440000</v>
          </cell>
          <cell r="H102">
            <v>0</v>
          </cell>
          <cell r="I102">
            <v>1440000</v>
          </cell>
        </row>
        <row r="103">
          <cell r="A103" t="str">
            <v xml:space="preserve">   </v>
          </cell>
          <cell r="B103">
            <v>62236611</v>
          </cell>
          <cell r="C103" t="str">
            <v xml:space="preserve">Serv.Inform.-ID </v>
          </cell>
          <cell r="D103">
            <v>0</v>
          </cell>
          <cell r="E103">
            <v>0</v>
          </cell>
          <cell r="F103">
            <v>0</v>
          </cell>
          <cell r="G103">
            <v>180000</v>
          </cell>
          <cell r="H103">
            <v>0</v>
          </cell>
          <cell r="I103">
            <v>180000</v>
          </cell>
        </row>
        <row r="104">
          <cell r="A104" t="str">
            <v xml:space="preserve">   </v>
          </cell>
          <cell r="B104">
            <v>62236711</v>
          </cell>
          <cell r="C104" t="str">
            <v xml:space="preserve">Consultoria-ID  </v>
          </cell>
          <cell r="D104">
            <v>36000</v>
          </cell>
          <cell r="E104">
            <v>0</v>
          </cell>
          <cell r="F104">
            <v>36000</v>
          </cell>
          <cell r="G104">
            <v>36000</v>
          </cell>
          <cell r="H104">
            <v>0</v>
          </cell>
          <cell r="I104">
            <v>36000</v>
          </cell>
        </row>
        <row r="105">
          <cell r="A105" t="str">
            <v xml:space="preserve">   </v>
          </cell>
          <cell r="B105">
            <v>62236811</v>
          </cell>
          <cell r="C105" t="str">
            <v>Trab.Temporario-</v>
          </cell>
          <cell r="D105">
            <v>0</v>
          </cell>
          <cell r="E105">
            <v>0</v>
          </cell>
          <cell r="F105">
            <v>0</v>
          </cell>
          <cell r="G105">
            <v>23098</v>
          </cell>
          <cell r="H105">
            <v>0</v>
          </cell>
          <cell r="I105">
            <v>23098</v>
          </cell>
        </row>
        <row r="106">
          <cell r="A106">
            <v>54</v>
          </cell>
          <cell r="B106" t="str">
            <v xml:space="preserve">             </v>
          </cell>
          <cell r="C106" t="str">
            <v>CPO-Arm. Alfragi</v>
          </cell>
          <cell r="D106">
            <v>0</v>
          </cell>
          <cell r="E106">
            <v>0</v>
          </cell>
          <cell r="F106">
            <v>0</v>
          </cell>
          <cell r="G106">
            <v>9684597</v>
          </cell>
          <cell r="H106">
            <v>0</v>
          </cell>
          <cell r="I106">
            <v>9684597</v>
          </cell>
        </row>
        <row r="107">
          <cell r="A107" t="str">
            <v xml:space="preserve">   </v>
          </cell>
          <cell r="B107">
            <v>4221</v>
          </cell>
          <cell r="C107" t="str">
            <v>Com IVA Dedutive</v>
          </cell>
          <cell r="D107">
            <v>0</v>
          </cell>
          <cell r="E107">
            <v>0</v>
          </cell>
          <cell r="F107">
            <v>0</v>
          </cell>
          <cell r="G107">
            <v>9684597</v>
          </cell>
          <cell r="H107">
            <v>0</v>
          </cell>
          <cell r="I107">
            <v>9684597</v>
          </cell>
        </row>
        <row r="108">
          <cell r="A108">
            <v>55</v>
          </cell>
          <cell r="B108" t="str">
            <v xml:space="preserve">             </v>
          </cell>
          <cell r="C108" t="str">
            <v xml:space="preserve">CPO-Transportes </v>
          </cell>
          <cell r="D108">
            <v>381625</v>
          </cell>
          <cell r="E108">
            <v>0</v>
          </cell>
          <cell r="F108">
            <v>381625</v>
          </cell>
          <cell r="G108">
            <v>931500</v>
          </cell>
          <cell r="H108">
            <v>0</v>
          </cell>
          <cell r="I108">
            <v>931500</v>
          </cell>
        </row>
        <row r="109">
          <cell r="A109" t="str">
            <v xml:space="preserve">   </v>
          </cell>
          <cell r="B109">
            <v>6222511</v>
          </cell>
          <cell r="C109" t="str">
            <v>T.Mercadorias-ID</v>
          </cell>
          <cell r="D109">
            <v>381625</v>
          </cell>
          <cell r="E109">
            <v>0</v>
          </cell>
          <cell r="F109">
            <v>381625</v>
          </cell>
          <cell r="G109">
            <v>931500</v>
          </cell>
          <cell r="H109">
            <v>0</v>
          </cell>
          <cell r="I109">
            <v>931500</v>
          </cell>
        </row>
        <row r="110">
          <cell r="A110">
            <v>100</v>
          </cell>
          <cell r="C110" t="str">
            <v>UNIDADES DE NEGÓCIO</v>
          </cell>
          <cell r="D110">
            <v>188375</v>
          </cell>
          <cell r="E110">
            <v>0</v>
          </cell>
          <cell r="F110">
            <v>188375</v>
          </cell>
          <cell r="G110">
            <v>27302078</v>
          </cell>
          <cell r="H110">
            <v>0</v>
          </cell>
          <cell r="I110">
            <v>27302078</v>
          </cell>
        </row>
        <row r="111">
          <cell r="A111">
            <v>101</v>
          </cell>
          <cell r="B111" t="str">
            <v xml:space="preserve">             </v>
          </cell>
          <cell r="C111" t="str">
            <v xml:space="preserve">UN-Geral        </v>
          </cell>
          <cell r="D111">
            <v>0</v>
          </cell>
          <cell r="E111">
            <v>0</v>
          </cell>
          <cell r="F111">
            <v>0</v>
          </cell>
          <cell r="G111">
            <v>10800</v>
          </cell>
          <cell r="H111">
            <v>0</v>
          </cell>
          <cell r="I111">
            <v>10800</v>
          </cell>
        </row>
        <row r="112">
          <cell r="A112" t="str">
            <v xml:space="preserve">   </v>
          </cell>
          <cell r="B112">
            <v>62222213</v>
          </cell>
          <cell r="C112" t="str">
            <v xml:space="preserve">Correio-RI      </v>
          </cell>
          <cell r="D112">
            <v>0</v>
          </cell>
          <cell r="E112">
            <v>0</v>
          </cell>
          <cell r="F112">
            <v>0</v>
          </cell>
          <cell r="G112">
            <v>10800</v>
          </cell>
          <cell r="H112">
            <v>0</v>
          </cell>
          <cell r="I112">
            <v>10800</v>
          </cell>
        </row>
        <row r="113">
          <cell r="A113">
            <v>200</v>
          </cell>
          <cell r="C113" t="str">
            <v>CCAM</v>
          </cell>
          <cell r="D113">
            <v>0</v>
          </cell>
          <cell r="E113">
            <v>0</v>
          </cell>
          <cell r="F113">
            <v>0</v>
          </cell>
          <cell r="G113">
            <v>2788387</v>
          </cell>
          <cell r="H113">
            <v>0</v>
          </cell>
          <cell r="I113">
            <v>2788387</v>
          </cell>
        </row>
        <row r="114">
          <cell r="A114">
            <v>203</v>
          </cell>
          <cell r="B114" t="str">
            <v xml:space="preserve">             </v>
          </cell>
          <cell r="C114" t="str">
            <v xml:space="preserve">CCAM-Cheques    </v>
          </cell>
          <cell r="D114">
            <v>0</v>
          </cell>
          <cell r="E114">
            <v>0</v>
          </cell>
          <cell r="F114">
            <v>0</v>
          </cell>
          <cell r="G114">
            <v>1749827</v>
          </cell>
          <cell r="H114">
            <v>0</v>
          </cell>
          <cell r="I114">
            <v>1749827</v>
          </cell>
        </row>
        <row r="115">
          <cell r="A115" t="str">
            <v xml:space="preserve">   </v>
          </cell>
          <cell r="B115">
            <v>6971</v>
          </cell>
          <cell r="C115" t="str">
            <v>Corr.rel.exer-ID</v>
          </cell>
          <cell r="D115">
            <v>0</v>
          </cell>
          <cell r="E115">
            <v>0</v>
          </cell>
          <cell r="F115">
            <v>0</v>
          </cell>
          <cell r="G115">
            <v>1749827</v>
          </cell>
          <cell r="H115">
            <v>0</v>
          </cell>
          <cell r="I115">
            <v>1749827</v>
          </cell>
        </row>
        <row r="116">
          <cell r="A116">
            <v>204</v>
          </cell>
          <cell r="B116" t="str">
            <v xml:space="preserve">             </v>
          </cell>
          <cell r="C116" t="str">
            <v xml:space="preserve">CCAM-Mailings   </v>
          </cell>
          <cell r="D116">
            <v>0</v>
          </cell>
          <cell r="E116">
            <v>0</v>
          </cell>
          <cell r="F116">
            <v>0</v>
          </cell>
          <cell r="G116">
            <v>1038560</v>
          </cell>
          <cell r="H116">
            <v>0</v>
          </cell>
          <cell r="I116">
            <v>1038560</v>
          </cell>
        </row>
        <row r="117">
          <cell r="A117" t="str">
            <v xml:space="preserve">   </v>
          </cell>
          <cell r="B117">
            <v>62222213</v>
          </cell>
          <cell r="C117" t="str">
            <v xml:space="preserve">Correio-RI      </v>
          </cell>
          <cell r="D117">
            <v>0</v>
          </cell>
          <cell r="E117">
            <v>0</v>
          </cell>
          <cell r="F117">
            <v>0</v>
          </cell>
          <cell r="G117">
            <v>1038560</v>
          </cell>
          <cell r="H117">
            <v>0</v>
          </cell>
          <cell r="I117">
            <v>1038560</v>
          </cell>
        </row>
        <row r="118">
          <cell r="A118">
            <v>300</v>
          </cell>
          <cell r="C118" t="str">
            <v>TELECEL</v>
          </cell>
          <cell r="D118">
            <v>32500</v>
          </cell>
          <cell r="E118">
            <v>0</v>
          </cell>
          <cell r="F118">
            <v>32500</v>
          </cell>
          <cell r="G118">
            <v>384250</v>
          </cell>
          <cell r="H118">
            <v>0</v>
          </cell>
          <cell r="I118">
            <v>384250</v>
          </cell>
        </row>
        <row r="119">
          <cell r="A119">
            <v>301</v>
          </cell>
          <cell r="B119" t="str">
            <v xml:space="preserve">             </v>
          </cell>
          <cell r="C119" t="str">
            <v xml:space="preserve">Telecel-Geral   </v>
          </cell>
          <cell r="D119">
            <v>32500</v>
          </cell>
          <cell r="E119">
            <v>0</v>
          </cell>
          <cell r="F119">
            <v>32500</v>
          </cell>
          <cell r="G119">
            <v>384250</v>
          </cell>
          <cell r="H119">
            <v>0</v>
          </cell>
          <cell r="I119">
            <v>384250</v>
          </cell>
        </row>
        <row r="120">
          <cell r="A120" t="str">
            <v xml:space="preserve">   </v>
          </cell>
          <cell r="B120">
            <v>6222511</v>
          </cell>
          <cell r="C120" t="str">
            <v>T.Mercadorias-ID</v>
          </cell>
          <cell r="D120">
            <v>32500</v>
          </cell>
          <cell r="E120">
            <v>0</v>
          </cell>
          <cell r="F120">
            <v>32500</v>
          </cell>
          <cell r="G120">
            <v>384250</v>
          </cell>
          <cell r="H120">
            <v>0</v>
          </cell>
          <cell r="I120">
            <v>384250</v>
          </cell>
        </row>
        <row r="121">
          <cell r="A121">
            <v>400</v>
          </cell>
          <cell r="C121" t="str">
            <v>Servibanca</v>
          </cell>
          <cell r="D121">
            <v>100875</v>
          </cell>
          <cell r="E121">
            <v>0</v>
          </cell>
          <cell r="F121">
            <v>100875</v>
          </cell>
          <cell r="G121">
            <v>735250</v>
          </cell>
          <cell r="H121">
            <v>0</v>
          </cell>
          <cell r="I121">
            <v>735250</v>
          </cell>
        </row>
        <row r="122">
          <cell r="A122">
            <v>402</v>
          </cell>
          <cell r="B122" t="str">
            <v xml:space="preserve">             </v>
          </cell>
          <cell r="C122" t="str">
            <v xml:space="preserve">Servibanca-BCP  </v>
          </cell>
          <cell r="D122">
            <v>100875</v>
          </cell>
          <cell r="E122">
            <v>0</v>
          </cell>
          <cell r="F122">
            <v>100875</v>
          </cell>
          <cell r="G122">
            <v>735250</v>
          </cell>
          <cell r="H122">
            <v>0</v>
          </cell>
          <cell r="I122">
            <v>735250</v>
          </cell>
        </row>
        <row r="123">
          <cell r="A123" t="str">
            <v xml:space="preserve">   </v>
          </cell>
          <cell r="B123">
            <v>6222511</v>
          </cell>
          <cell r="C123" t="str">
            <v>T.Mercadorias-ID</v>
          </cell>
          <cell r="D123">
            <v>100875</v>
          </cell>
          <cell r="E123">
            <v>0</v>
          </cell>
          <cell r="F123">
            <v>100875</v>
          </cell>
          <cell r="G123">
            <v>735250</v>
          </cell>
          <cell r="H123">
            <v>0</v>
          </cell>
          <cell r="I123">
            <v>735250</v>
          </cell>
        </row>
        <row r="124">
          <cell r="A124">
            <v>900</v>
          </cell>
          <cell r="C124" t="str">
            <v>OUTRAS UNIDADES DE NEGÓCIO</v>
          </cell>
          <cell r="D124">
            <v>55000</v>
          </cell>
          <cell r="E124">
            <v>0</v>
          </cell>
          <cell r="F124">
            <v>55000</v>
          </cell>
          <cell r="G124">
            <v>23383391</v>
          </cell>
          <cell r="H124">
            <v>0</v>
          </cell>
          <cell r="I124">
            <v>23383391</v>
          </cell>
        </row>
        <row r="125">
          <cell r="A125">
            <v>901</v>
          </cell>
          <cell r="B125" t="str">
            <v xml:space="preserve">             </v>
          </cell>
          <cell r="C125" t="str">
            <v>UN/Outros- Geral</v>
          </cell>
          <cell r="D125">
            <v>55000</v>
          </cell>
          <cell r="E125">
            <v>0</v>
          </cell>
          <cell r="F125">
            <v>55000</v>
          </cell>
          <cell r="G125">
            <v>15046656</v>
          </cell>
          <cell r="H125">
            <v>0</v>
          </cell>
          <cell r="I125">
            <v>15046656</v>
          </cell>
        </row>
        <row r="126">
          <cell r="A126" t="str">
            <v xml:space="preserve">   </v>
          </cell>
          <cell r="B126">
            <v>42311</v>
          </cell>
          <cell r="C126" t="str">
            <v>No Terrt.Naciona</v>
          </cell>
          <cell r="D126">
            <v>0</v>
          </cell>
          <cell r="E126">
            <v>0</v>
          </cell>
          <cell r="F126">
            <v>0</v>
          </cell>
          <cell r="G126">
            <v>1950288</v>
          </cell>
          <cell r="H126">
            <v>0</v>
          </cell>
          <cell r="I126">
            <v>1950288</v>
          </cell>
        </row>
        <row r="127">
          <cell r="A127" t="str">
            <v xml:space="preserve">   </v>
          </cell>
          <cell r="B127">
            <v>42611</v>
          </cell>
          <cell r="C127" t="str">
            <v>No Territ.Nacion</v>
          </cell>
          <cell r="D127">
            <v>0</v>
          </cell>
          <cell r="E127">
            <v>0</v>
          </cell>
          <cell r="F127">
            <v>0</v>
          </cell>
          <cell r="G127">
            <v>1474914</v>
          </cell>
          <cell r="H127">
            <v>0</v>
          </cell>
          <cell r="I127">
            <v>1474914</v>
          </cell>
        </row>
        <row r="128">
          <cell r="A128" t="str">
            <v xml:space="preserve">   </v>
          </cell>
          <cell r="B128">
            <v>4321</v>
          </cell>
          <cell r="C128" t="str">
            <v>Com IVA Dedutive</v>
          </cell>
          <cell r="D128">
            <v>0</v>
          </cell>
          <cell r="E128">
            <v>0</v>
          </cell>
          <cell r="F128">
            <v>0</v>
          </cell>
          <cell r="G128">
            <v>6186104</v>
          </cell>
          <cell r="H128">
            <v>0</v>
          </cell>
          <cell r="I128">
            <v>6186104</v>
          </cell>
        </row>
        <row r="129">
          <cell r="A129" t="str">
            <v xml:space="preserve">   </v>
          </cell>
          <cell r="B129">
            <v>4331</v>
          </cell>
          <cell r="C129" t="str">
            <v>Com IVA Dedutive</v>
          </cell>
          <cell r="D129">
            <v>0</v>
          </cell>
          <cell r="E129">
            <v>0</v>
          </cell>
          <cell r="F129">
            <v>0</v>
          </cell>
          <cell r="G129">
            <v>5000000</v>
          </cell>
          <cell r="H129">
            <v>0</v>
          </cell>
          <cell r="I129">
            <v>5000000</v>
          </cell>
        </row>
        <row r="130">
          <cell r="A130" t="str">
            <v xml:space="preserve">   </v>
          </cell>
          <cell r="B130">
            <v>62222213</v>
          </cell>
          <cell r="C130" t="str">
            <v xml:space="preserve">Correio-RI      </v>
          </cell>
          <cell r="D130">
            <v>0</v>
          </cell>
          <cell r="E130">
            <v>0</v>
          </cell>
          <cell r="F130">
            <v>0</v>
          </cell>
          <cell r="G130">
            <v>203500</v>
          </cell>
          <cell r="H130">
            <v>0</v>
          </cell>
          <cell r="I130">
            <v>203500</v>
          </cell>
        </row>
        <row r="131">
          <cell r="A131" t="str">
            <v xml:space="preserve">   </v>
          </cell>
          <cell r="B131">
            <v>6222511</v>
          </cell>
          <cell r="C131" t="str">
            <v>T.Mercadorias-ID</v>
          </cell>
          <cell r="D131">
            <v>55000</v>
          </cell>
          <cell r="E131">
            <v>0</v>
          </cell>
          <cell r="F131">
            <v>55000</v>
          </cell>
          <cell r="G131">
            <v>231850</v>
          </cell>
          <cell r="H131">
            <v>0</v>
          </cell>
          <cell r="I131">
            <v>231850</v>
          </cell>
        </row>
        <row r="132">
          <cell r="A132">
            <v>902</v>
          </cell>
          <cell r="B132" t="str">
            <v xml:space="preserve">             </v>
          </cell>
          <cell r="C132" t="str">
            <v xml:space="preserve">Confagri        </v>
          </cell>
          <cell r="D132">
            <v>0</v>
          </cell>
          <cell r="E132">
            <v>0</v>
          </cell>
          <cell r="F132">
            <v>0</v>
          </cell>
          <cell r="G132">
            <v>1821925</v>
          </cell>
          <cell r="H132">
            <v>0</v>
          </cell>
          <cell r="I132">
            <v>1821925</v>
          </cell>
        </row>
        <row r="133">
          <cell r="A133" t="str">
            <v xml:space="preserve">   </v>
          </cell>
          <cell r="B133">
            <v>62222213</v>
          </cell>
          <cell r="C133" t="str">
            <v xml:space="preserve">Correio-RI      </v>
          </cell>
          <cell r="D133">
            <v>0</v>
          </cell>
          <cell r="E133">
            <v>0</v>
          </cell>
          <cell r="F133">
            <v>0</v>
          </cell>
          <cell r="G133">
            <v>1707875</v>
          </cell>
          <cell r="H133">
            <v>0</v>
          </cell>
          <cell r="I133">
            <v>1707875</v>
          </cell>
        </row>
        <row r="134">
          <cell r="A134" t="str">
            <v xml:space="preserve">   </v>
          </cell>
          <cell r="B134">
            <v>62222214</v>
          </cell>
          <cell r="C134" t="str">
            <v xml:space="preserve">Correio-MD      </v>
          </cell>
          <cell r="D134">
            <v>0</v>
          </cell>
          <cell r="E134">
            <v>0</v>
          </cell>
          <cell r="F134">
            <v>0</v>
          </cell>
          <cell r="G134">
            <v>114050</v>
          </cell>
          <cell r="H134">
            <v>0</v>
          </cell>
          <cell r="I134">
            <v>114050</v>
          </cell>
        </row>
        <row r="135">
          <cell r="A135">
            <v>906</v>
          </cell>
          <cell r="B135" t="str">
            <v xml:space="preserve">             </v>
          </cell>
          <cell r="C135" t="str">
            <v xml:space="preserve">Rural Seguros   </v>
          </cell>
          <cell r="D135">
            <v>0</v>
          </cell>
          <cell r="E135">
            <v>0</v>
          </cell>
          <cell r="F135">
            <v>0</v>
          </cell>
          <cell r="G135">
            <v>234150</v>
          </cell>
          <cell r="H135">
            <v>0</v>
          </cell>
          <cell r="I135">
            <v>234150</v>
          </cell>
        </row>
        <row r="136">
          <cell r="A136" t="str">
            <v xml:space="preserve">   </v>
          </cell>
          <cell r="B136">
            <v>62222213</v>
          </cell>
          <cell r="C136" t="str">
            <v xml:space="preserve">Correio-RI      </v>
          </cell>
          <cell r="D136">
            <v>0</v>
          </cell>
          <cell r="E136">
            <v>0</v>
          </cell>
          <cell r="F136">
            <v>0</v>
          </cell>
          <cell r="G136">
            <v>234150</v>
          </cell>
          <cell r="H136">
            <v>0</v>
          </cell>
          <cell r="I136">
            <v>234150</v>
          </cell>
        </row>
        <row r="137">
          <cell r="A137">
            <v>907</v>
          </cell>
          <cell r="B137" t="str">
            <v xml:space="preserve">             </v>
          </cell>
          <cell r="C137" t="str">
            <v>Selec.Readers Di</v>
          </cell>
          <cell r="D137">
            <v>0</v>
          </cell>
          <cell r="E137">
            <v>0</v>
          </cell>
          <cell r="F137">
            <v>0</v>
          </cell>
          <cell r="G137">
            <v>1625300</v>
          </cell>
          <cell r="H137">
            <v>0</v>
          </cell>
          <cell r="I137">
            <v>1625300</v>
          </cell>
        </row>
        <row r="138">
          <cell r="A138" t="str">
            <v xml:space="preserve">   </v>
          </cell>
          <cell r="B138">
            <v>42311</v>
          </cell>
          <cell r="C138" t="str">
            <v>No Terrt.Naciona</v>
          </cell>
          <cell r="D138">
            <v>0</v>
          </cell>
          <cell r="E138">
            <v>0</v>
          </cell>
          <cell r="F138">
            <v>0</v>
          </cell>
          <cell r="G138">
            <v>1100000</v>
          </cell>
          <cell r="H138">
            <v>0</v>
          </cell>
          <cell r="I138">
            <v>1100000</v>
          </cell>
        </row>
        <row r="139">
          <cell r="A139" t="str">
            <v xml:space="preserve">   </v>
          </cell>
          <cell r="B139">
            <v>42611</v>
          </cell>
          <cell r="C139" t="str">
            <v>No Territ.Nacion</v>
          </cell>
          <cell r="D139">
            <v>0</v>
          </cell>
          <cell r="E139">
            <v>0</v>
          </cell>
          <cell r="F139">
            <v>0</v>
          </cell>
          <cell r="G139">
            <v>179000</v>
          </cell>
          <cell r="H139">
            <v>0</v>
          </cell>
          <cell r="I139">
            <v>179000</v>
          </cell>
        </row>
        <row r="140">
          <cell r="A140" t="str">
            <v xml:space="preserve">   </v>
          </cell>
          <cell r="B140">
            <v>62222213</v>
          </cell>
          <cell r="C140" t="str">
            <v xml:space="preserve">Correio-RI      </v>
          </cell>
          <cell r="D140">
            <v>0</v>
          </cell>
          <cell r="E140">
            <v>0</v>
          </cell>
          <cell r="F140">
            <v>0</v>
          </cell>
          <cell r="G140">
            <v>214150</v>
          </cell>
          <cell r="H140">
            <v>0</v>
          </cell>
          <cell r="I140">
            <v>214150</v>
          </cell>
        </row>
        <row r="141">
          <cell r="A141" t="str">
            <v xml:space="preserve">   </v>
          </cell>
          <cell r="B141">
            <v>62222214</v>
          </cell>
          <cell r="C141" t="str">
            <v xml:space="preserve">Correio-MD      </v>
          </cell>
          <cell r="D141">
            <v>0</v>
          </cell>
          <cell r="E141">
            <v>0</v>
          </cell>
          <cell r="F141">
            <v>0</v>
          </cell>
          <cell r="G141">
            <v>132150</v>
          </cell>
          <cell r="H141">
            <v>0</v>
          </cell>
          <cell r="I141">
            <v>132150</v>
          </cell>
        </row>
        <row r="142">
          <cell r="A142">
            <v>908</v>
          </cell>
          <cell r="B142" t="str">
            <v xml:space="preserve">             </v>
          </cell>
          <cell r="C142" t="str">
            <v>Univeral Banco D</v>
          </cell>
          <cell r="D142">
            <v>0</v>
          </cell>
          <cell r="E142">
            <v>0</v>
          </cell>
          <cell r="F142">
            <v>0</v>
          </cell>
          <cell r="G142">
            <v>806500</v>
          </cell>
          <cell r="H142">
            <v>0</v>
          </cell>
          <cell r="I142">
            <v>806500</v>
          </cell>
        </row>
        <row r="143">
          <cell r="A143" t="str">
            <v xml:space="preserve">   </v>
          </cell>
          <cell r="B143">
            <v>42611</v>
          </cell>
          <cell r="C143" t="str">
            <v>No Territ.Nacion</v>
          </cell>
          <cell r="D143">
            <v>0</v>
          </cell>
          <cell r="E143">
            <v>0</v>
          </cell>
          <cell r="F143">
            <v>0</v>
          </cell>
          <cell r="G143">
            <v>806500</v>
          </cell>
          <cell r="H143">
            <v>0</v>
          </cell>
          <cell r="I143">
            <v>806500</v>
          </cell>
        </row>
        <row r="144">
          <cell r="A144">
            <v>911</v>
          </cell>
          <cell r="B144" t="str">
            <v xml:space="preserve">             </v>
          </cell>
          <cell r="C144" t="str">
            <v xml:space="preserve">Eagle           </v>
          </cell>
          <cell r="D144">
            <v>0</v>
          </cell>
          <cell r="E144">
            <v>0</v>
          </cell>
          <cell r="F144">
            <v>0</v>
          </cell>
          <cell r="G144">
            <v>2621260</v>
          </cell>
          <cell r="H144">
            <v>0</v>
          </cell>
          <cell r="I144">
            <v>2621260</v>
          </cell>
        </row>
        <row r="145">
          <cell r="A145" t="str">
            <v xml:space="preserve">   </v>
          </cell>
          <cell r="B145">
            <v>62222213</v>
          </cell>
          <cell r="C145" t="str">
            <v xml:space="preserve">Correio-RI      </v>
          </cell>
          <cell r="D145">
            <v>0</v>
          </cell>
          <cell r="E145">
            <v>0</v>
          </cell>
          <cell r="F145">
            <v>0</v>
          </cell>
          <cell r="G145">
            <v>2621260</v>
          </cell>
          <cell r="H145">
            <v>0</v>
          </cell>
          <cell r="I145">
            <v>2621260</v>
          </cell>
        </row>
        <row r="146">
          <cell r="A146">
            <v>912</v>
          </cell>
          <cell r="B146" t="str">
            <v xml:space="preserve">             </v>
          </cell>
          <cell r="C146" t="str">
            <v xml:space="preserve">IP Global       </v>
          </cell>
          <cell r="D146">
            <v>0</v>
          </cell>
          <cell r="E146">
            <v>0</v>
          </cell>
          <cell r="F146">
            <v>0</v>
          </cell>
          <cell r="G146">
            <v>440100</v>
          </cell>
          <cell r="H146">
            <v>0</v>
          </cell>
          <cell r="I146">
            <v>440100</v>
          </cell>
        </row>
        <row r="147">
          <cell r="A147" t="str">
            <v xml:space="preserve">   </v>
          </cell>
          <cell r="B147">
            <v>62222213</v>
          </cell>
          <cell r="C147" t="str">
            <v xml:space="preserve">Correio-RI      </v>
          </cell>
          <cell r="D147">
            <v>0</v>
          </cell>
          <cell r="E147">
            <v>0</v>
          </cell>
          <cell r="F147">
            <v>0</v>
          </cell>
          <cell r="G147">
            <v>405350</v>
          </cell>
          <cell r="H147">
            <v>0</v>
          </cell>
          <cell r="I147">
            <v>405350</v>
          </cell>
        </row>
        <row r="148">
          <cell r="A148" t="str">
            <v xml:space="preserve">   </v>
          </cell>
          <cell r="B148">
            <v>62222214</v>
          </cell>
          <cell r="C148" t="str">
            <v xml:space="preserve">Correio-MD      </v>
          </cell>
          <cell r="D148">
            <v>0</v>
          </cell>
          <cell r="E148">
            <v>0</v>
          </cell>
          <cell r="F148">
            <v>0</v>
          </cell>
          <cell r="G148">
            <v>34750</v>
          </cell>
          <cell r="H148">
            <v>0</v>
          </cell>
          <cell r="I148">
            <v>34750</v>
          </cell>
        </row>
        <row r="149">
          <cell r="A149">
            <v>913</v>
          </cell>
          <cell r="B149" t="str">
            <v xml:space="preserve">             </v>
          </cell>
          <cell r="C149" t="str">
            <v>Stape (NovaBase)</v>
          </cell>
          <cell r="D149">
            <v>0</v>
          </cell>
          <cell r="E149">
            <v>0</v>
          </cell>
          <cell r="F149">
            <v>0</v>
          </cell>
          <cell r="G149">
            <v>787500</v>
          </cell>
          <cell r="H149">
            <v>0</v>
          </cell>
          <cell r="I149">
            <v>787500</v>
          </cell>
        </row>
        <row r="150">
          <cell r="A150" t="str">
            <v xml:space="preserve">   </v>
          </cell>
          <cell r="B150">
            <v>62236611</v>
          </cell>
          <cell r="C150" t="str">
            <v xml:space="preserve">Serv.Inform.-ID </v>
          </cell>
          <cell r="D150">
            <v>0</v>
          </cell>
          <cell r="E150">
            <v>0</v>
          </cell>
          <cell r="F150">
            <v>0</v>
          </cell>
          <cell r="G150">
            <v>787500</v>
          </cell>
          <cell r="H150">
            <v>0</v>
          </cell>
          <cell r="I150">
            <v>787500</v>
          </cell>
        </row>
        <row r="151">
          <cell r="A151">
            <v>970</v>
          </cell>
          <cell r="C151" t="str">
            <v>EDIFÍCIOS</v>
          </cell>
          <cell r="D151">
            <v>16000</v>
          </cell>
          <cell r="E151">
            <v>0</v>
          </cell>
          <cell r="F151">
            <v>16000</v>
          </cell>
          <cell r="G151">
            <v>14045377</v>
          </cell>
          <cell r="H151">
            <v>775872</v>
          </cell>
          <cell r="I151">
            <v>13269505</v>
          </cell>
        </row>
        <row r="152">
          <cell r="A152">
            <v>972</v>
          </cell>
          <cell r="B152" t="str">
            <v xml:space="preserve">             </v>
          </cell>
          <cell r="C152" t="str">
            <v xml:space="preserve">ED-Damaia       </v>
          </cell>
          <cell r="D152">
            <v>16000</v>
          </cell>
          <cell r="E152">
            <v>0</v>
          </cell>
          <cell r="F152">
            <v>16000</v>
          </cell>
          <cell r="G152">
            <v>177800</v>
          </cell>
          <cell r="H152">
            <v>0</v>
          </cell>
          <cell r="I152">
            <v>177800</v>
          </cell>
        </row>
        <row r="153">
          <cell r="A153" t="str">
            <v xml:space="preserve">   </v>
          </cell>
          <cell r="B153">
            <v>6223411</v>
          </cell>
          <cell r="C153" t="str">
            <v>Limp.Hig.Conf-ID</v>
          </cell>
          <cell r="D153">
            <v>16000</v>
          </cell>
          <cell r="E153">
            <v>0</v>
          </cell>
          <cell r="F153">
            <v>16000</v>
          </cell>
          <cell r="G153">
            <v>159800</v>
          </cell>
          <cell r="H153">
            <v>0</v>
          </cell>
          <cell r="I153">
            <v>159800</v>
          </cell>
        </row>
        <row r="154">
          <cell r="A154" t="str">
            <v xml:space="preserve">   </v>
          </cell>
          <cell r="B154">
            <v>622351</v>
          </cell>
          <cell r="C154" t="str">
            <v>Vigil.e Segur-ID</v>
          </cell>
          <cell r="D154">
            <v>0</v>
          </cell>
          <cell r="E154">
            <v>0</v>
          </cell>
          <cell r="F154">
            <v>0</v>
          </cell>
          <cell r="G154">
            <v>18000</v>
          </cell>
          <cell r="H154">
            <v>0</v>
          </cell>
          <cell r="I154">
            <v>18000</v>
          </cell>
        </row>
        <row r="155">
          <cell r="A155">
            <v>973</v>
          </cell>
          <cell r="B155" t="str">
            <v xml:space="preserve">             </v>
          </cell>
          <cell r="C155" t="str">
            <v xml:space="preserve">ED-Alfragide    </v>
          </cell>
          <cell r="D155">
            <v>0</v>
          </cell>
          <cell r="E155">
            <v>0</v>
          </cell>
          <cell r="F155">
            <v>0</v>
          </cell>
          <cell r="G155">
            <v>13867577</v>
          </cell>
          <cell r="H155">
            <v>775872</v>
          </cell>
          <cell r="I155">
            <v>13091705</v>
          </cell>
        </row>
        <row r="156">
          <cell r="A156" t="str">
            <v xml:space="preserve">   </v>
          </cell>
          <cell r="B156">
            <v>4331</v>
          </cell>
          <cell r="C156" t="str">
            <v>Com IVA Dedutive</v>
          </cell>
          <cell r="D156">
            <v>0</v>
          </cell>
          <cell r="E156">
            <v>0</v>
          </cell>
          <cell r="F156">
            <v>0</v>
          </cell>
          <cell r="G156">
            <v>13669077</v>
          </cell>
          <cell r="H156">
            <v>775872</v>
          </cell>
          <cell r="I156">
            <v>12893205</v>
          </cell>
        </row>
        <row r="157">
          <cell r="A157" t="str">
            <v xml:space="preserve">   </v>
          </cell>
          <cell r="B157">
            <v>6223114</v>
          </cell>
          <cell r="C157" t="str">
            <v xml:space="preserve">Cont.Notar.-MD  </v>
          </cell>
          <cell r="D157">
            <v>0</v>
          </cell>
          <cell r="E157">
            <v>0</v>
          </cell>
          <cell r="F157">
            <v>0</v>
          </cell>
          <cell r="G157">
            <v>3500</v>
          </cell>
          <cell r="H157">
            <v>0</v>
          </cell>
          <cell r="I157">
            <v>3500</v>
          </cell>
        </row>
        <row r="158">
          <cell r="A158" t="str">
            <v xml:space="preserve">   </v>
          </cell>
          <cell r="B158">
            <v>62236711</v>
          </cell>
          <cell r="C158" t="str">
            <v xml:space="preserve">Consultoria-ID  </v>
          </cell>
          <cell r="D158">
            <v>0</v>
          </cell>
          <cell r="E158">
            <v>0</v>
          </cell>
          <cell r="F158">
            <v>0</v>
          </cell>
          <cell r="G158">
            <v>195000</v>
          </cell>
          <cell r="H158">
            <v>0</v>
          </cell>
          <cell r="I158">
            <v>195000</v>
          </cell>
        </row>
        <row r="159">
          <cell r="A159">
            <v>980</v>
          </cell>
          <cell r="B159" t="str">
            <v xml:space="preserve">             </v>
          </cell>
          <cell r="C159" t="str">
            <v>Resultados Finan</v>
          </cell>
          <cell r="D159">
            <v>0</v>
          </cell>
          <cell r="E159">
            <v>62490</v>
          </cell>
          <cell r="F159">
            <v>-62490</v>
          </cell>
          <cell r="G159">
            <v>225259</v>
          </cell>
          <cell r="H159">
            <v>493044</v>
          </cell>
          <cell r="I159">
            <v>-267785</v>
          </cell>
        </row>
        <row r="160">
          <cell r="A160" t="str">
            <v xml:space="preserve">   </v>
          </cell>
          <cell r="B160">
            <v>6811</v>
          </cell>
          <cell r="C160" t="str">
            <v>Emprest.Bancario</v>
          </cell>
          <cell r="D160">
            <v>0</v>
          </cell>
          <cell r="E160">
            <v>0</v>
          </cell>
          <cell r="F160">
            <v>0</v>
          </cell>
          <cell r="G160">
            <v>2224</v>
          </cell>
          <cell r="H160">
            <v>0</v>
          </cell>
          <cell r="I160">
            <v>2224</v>
          </cell>
        </row>
        <row r="161">
          <cell r="A161" t="str">
            <v xml:space="preserve">   </v>
          </cell>
          <cell r="B161">
            <v>681712</v>
          </cell>
          <cell r="C161" t="str">
            <v xml:space="preserve">Viat.Turismo-ND </v>
          </cell>
          <cell r="D161">
            <v>0</v>
          </cell>
          <cell r="E161">
            <v>0</v>
          </cell>
          <cell r="F161">
            <v>0</v>
          </cell>
          <cell r="G161">
            <v>110808</v>
          </cell>
          <cell r="H161">
            <v>0</v>
          </cell>
          <cell r="I161">
            <v>110808</v>
          </cell>
        </row>
        <row r="162">
          <cell r="A162" t="str">
            <v xml:space="preserve">   </v>
          </cell>
          <cell r="B162">
            <v>68814</v>
          </cell>
          <cell r="C162" t="str">
            <v>Serv.Bancarios-R</v>
          </cell>
          <cell r="D162">
            <v>0</v>
          </cell>
          <cell r="E162">
            <v>0</v>
          </cell>
          <cell r="F162">
            <v>0</v>
          </cell>
          <cell r="G162">
            <v>112227</v>
          </cell>
          <cell r="H162">
            <v>0</v>
          </cell>
          <cell r="I162">
            <v>112227</v>
          </cell>
        </row>
        <row r="163">
          <cell r="A163" t="str">
            <v xml:space="preserve">   </v>
          </cell>
          <cell r="B163">
            <v>7861117</v>
          </cell>
          <cell r="C163" t="str">
            <v xml:space="preserve">A taxa de 17%   </v>
          </cell>
          <cell r="D163">
            <v>0</v>
          </cell>
          <cell r="E163">
            <v>62490</v>
          </cell>
          <cell r="F163">
            <v>-62490</v>
          </cell>
          <cell r="G163">
            <v>0</v>
          </cell>
          <cell r="H163">
            <v>485994</v>
          </cell>
          <cell r="I163">
            <v>-485994</v>
          </cell>
        </row>
        <row r="164">
          <cell r="A164" t="str">
            <v xml:space="preserve">   </v>
          </cell>
          <cell r="B164">
            <v>7862117</v>
          </cell>
          <cell r="C164" t="str">
            <v xml:space="preserve">A taxa de 17%   </v>
          </cell>
          <cell r="D164">
            <v>0</v>
          </cell>
          <cell r="E164">
            <v>0</v>
          </cell>
          <cell r="F164">
            <v>0</v>
          </cell>
          <cell r="G164">
            <v>0</v>
          </cell>
          <cell r="H164">
            <v>7050</v>
          </cell>
          <cell r="I164">
            <v>-7050</v>
          </cell>
        </row>
        <row r="165">
          <cell r="A165">
            <v>990</v>
          </cell>
          <cell r="B165" t="str">
            <v xml:space="preserve">             </v>
          </cell>
          <cell r="C165" t="str">
            <v>Custos e Benef.C</v>
          </cell>
          <cell r="D165">
            <v>68763</v>
          </cell>
          <cell r="E165">
            <v>0</v>
          </cell>
          <cell r="F165">
            <v>68763</v>
          </cell>
          <cell r="G165">
            <v>7455477</v>
          </cell>
          <cell r="H165">
            <v>0</v>
          </cell>
          <cell r="I165">
            <v>7455477</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_TT1"/>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ESTATÍSTICA"/>
      <sheetName val="AO"/>
    </sheetNames>
    <sheetDataSet>
      <sheetData sheetId="0" refreshError="1"/>
      <sheetData sheetId="1">
        <row r="2">
          <cell r="AA2" t="str">
            <v>A</v>
          </cell>
        </row>
        <row r="3">
          <cell r="AA3" t="str">
            <v>B</v>
          </cell>
        </row>
        <row r="4">
          <cell r="AA4" t="str">
            <v>C</v>
          </cell>
        </row>
        <row r="5">
          <cell r="AA5" t="str">
            <v>D</v>
          </cell>
        </row>
      </sheetData>
      <sheetData sheetId="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2"/>
      <sheetName val="Sheet1"/>
      <sheetName val="BASE"/>
      <sheetName val="ESTATÍSTICA"/>
    </sheetNames>
    <sheetDataSet>
      <sheetData sheetId="0" refreshError="1"/>
      <sheetData sheetId="1" refreshError="1"/>
      <sheetData sheetId="2"/>
      <sheetData sheetId="3">
        <row r="2">
          <cell r="AA2" t="str">
            <v>A</v>
          </cell>
          <cell r="AB2">
            <v>4</v>
          </cell>
        </row>
        <row r="3">
          <cell r="AA3" t="str">
            <v>B</v>
          </cell>
          <cell r="AB3">
            <v>3</v>
          </cell>
        </row>
        <row r="4">
          <cell r="AA4" t="str">
            <v>C</v>
          </cell>
          <cell r="AB4">
            <v>2</v>
          </cell>
        </row>
        <row r="5">
          <cell r="AA5" t="str">
            <v>D</v>
          </cell>
          <cell r="AB5">
            <v>1</v>
          </cell>
        </row>
        <row r="6">
          <cell r="AB6" t="str">
            <v>SA</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2"/>
      <sheetName val="43"/>
      <sheetName val="NL"/>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GentiaDefaultFormatting"/>
      <sheetName val="GentiaUserLists"/>
      <sheetName val="Sheet4Filter"/>
      <sheetName val="Sheet5Connection"/>
      <sheetName val="Sheet6PageMembers"/>
      <sheetName val="Sheet7Drill"/>
      <sheetName val="Sheet8Shadow"/>
      <sheetName val="Sheet9TL"/>
      <sheetName val="Sheet1DF"/>
      <sheetName val="Sheet1Formulae"/>
      <sheetName val="EISMENSAL"/>
      <sheetName val="Sheet2Filter"/>
      <sheetName val="Sheet3Connection"/>
      <sheetName val="Sheet4PageMembers"/>
      <sheetName val="Sheet5Drill"/>
      <sheetName val="Sheet6Shadow"/>
      <sheetName val="Sheet7TL"/>
      <sheetName val="EISRECEITA"/>
      <sheetName val="Sheet3Filter"/>
      <sheetName val="Sheet4Connection"/>
      <sheetName val="Sheet5PageMembers"/>
      <sheetName val="Sheet6Drill"/>
      <sheetName val="Sheet7Shadow"/>
      <sheetName val="Sheet8TL"/>
      <sheetName val="EISTRAFEGO"/>
      <sheetName val="CORFAX"/>
      <sheetName val="Module1"/>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
          <cell r="Q5" t="str">
            <v>CORFAX</v>
          </cell>
          <cell r="AA5" t="str">
            <v>Dezembro 2000</v>
          </cell>
        </row>
        <row r="6">
          <cell r="M6" t="str">
            <v>Tráfego</v>
          </cell>
          <cell r="AA6" t="str">
            <v>Receita</v>
          </cell>
        </row>
        <row r="7">
          <cell r="M7" t="str">
            <v>10³ Páginas</v>
          </cell>
          <cell r="AA7" t="str">
            <v>10³ Contos</v>
          </cell>
        </row>
        <row r="8">
          <cell r="T8" t="str">
            <v>Análise Global</v>
          </cell>
        </row>
        <row r="9">
          <cell r="P9" t="str">
            <v>Desvios</v>
          </cell>
          <cell r="T9" t="str">
            <v>(acum)</v>
          </cell>
          <cell r="Z9" t="str">
            <v>Desvios</v>
          </cell>
        </row>
        <row r="10">
          <cell r="M10" t="str">
            <v>A.A.</v>
          </cell>
          <cell r="N10" t="str">
            <v>Obj.</v>
          </cell>
          <cell r="O10" t="str">
            <v>Real.</v>
          </cell>
          <cell r="P10" t="str">
            <v>A.A.</v>
          </cell>
          <cell r="Q10" t="str">
            <v>Obj.</v>
          </cell>
          <cell r="W10" t="str">
            <v>A.A.</v>
          </cell>
          <cell r="X10" t="str">
            <v>Obj.</v>
          </cell>
          <cell r="Y10" t="str">
            <v>Real.</v>
          </cell>
          <cell r="Z10" t="str">
            <v>A.A.</v>
          </cell>
          <cell r="AA10" t="str">
            <v>Obj.</v>
          </cell>
        </row>
        <row r="12">
          <cell r="M12">
            <v>54.856000000000002</v>
          </cell>
          <cell r="N12">
            <v>63.515000000000001</v>
          </cell>
          <cell r="O12">
            <v>59.82</v>
          </cell>
          <cell r="P12">
            <v>9.0491468572261979E-2</v>
          </cell>
          <cell r="Q12">
            <v>-5.8175234196646497E-2</v>
          </cell>
          <cell r="T12" t="str">
            <v>Jan</v>
          </cell>
          <cell r="W12">
            <v>17.693263000000002</v>
          </cell>
          <cell r="X12">
            <v>21.003995</v>
          </cell>
          <cell r="Y12">
            <v>19.927018</v>
          </cell>
          <cell r="Z12">
            <v>0.12624890049958548</v>
          </cell>
          <cell r="AA12">
            <v>-5.1274864615041049E-2</v>
          </cell>
        </row>
        <row r="13">
          <cell r="M13">
            <v>108.467</v>
          </cell>
          <cell r="N13">
            <v>128.858</v>
          </cell>
          <cell r="O13">
            <v>123.03700000000001</v>
          </cell>
          <cell r="P13">
            <v>0.13432656937132958</v>
          </cell>
          <cell r="Q13">
            <v>-4.517375715904326E-2</v>
          </cell>
          <cell r="T13" t="str">
            <v>Fev</v>
          </cell>
          <cell r="W13">
            <v>35.287854000000003</v>
          </cell>
          <cell r="X13">
            <v>42.974004000000001</v>
          </cell>
          <cell r="Y13">
            <v>41.856665</v>
          </cell>
          <cell r="Z13">
            <v>0.18614934759138357</v>
          </cell>
          <cell r="AA13">
            <v>-2.600034662816153E-2</v>
          </cell>
        </row>
        <row r="14">
          <cell r="M14">
            <v>175.46899999999999</v>
          </cell>
          <cell r="N14">
            <v>199.494</v>
          </cell>
          <cell r="O14">
            <v>189.102</v>
          </cell>
          <cell r="P14">
            <v>7.7694635519664601E-2</v>
          </cell>
          <cell r="Q14">
            <v>-5.2091792234352896E-2</v>
          </cell>
          <cell r="T14" t="str">
            <v>Mar</v>
          </cell>
          <cell r="W14">
            <v>58.636855000000004</v>
          </cell>
          <cell r="X14">
            <v>68.234003999999999</v>
          </cell>
          <cell r="Y14">
            <v>64.234715999999992</v>
          </cell>
          <cell r="Z14">
            <v>9.5466596903943657E-2</v>
          </cell>
          <cell r="AA14">
            <v>-5.8611363331397159E-2</v>
          </cell>
        </row>
        <row r="15">
          <cell r="M15">
            <v>235.01999999999998</v>
          </cell>
          <cell r="N15">
            <v>255.85900000000001</v>
          </cell>
          <cell r="O15">
            <v>244.12700000000001</v>
          </cell>
          <cell r="P15">
            <v>3.8749893626074394E-2</v>
          </cell>
          <cell r="Q15">
            <v>-4.5853380182053427E-2</v>
          </cell>
          <cell r="T15" t="str">
            <v>Abr</v>
          </cell>
          <cell r="W15">
            <v>78.594999999999999</v>
          </cell>
          <cell r="X15">
            <v>87.567023000000006</v>
          </cell>
          <cell r="Y15">
            <v>83.50521599999999</v>
          </cell>
          <cell r="Z15">
            <v>6.2474915707105838E-2</v>
          </cell>
          <cell r="AA15">
            <v>-4.6385121485744918E-2</v>
          </cell>
        </row>
        <row r="16">
          <cell r="M16">
            <v>299.226</v>
          </cell>
          <cell r="N16">
            <v>328.76</v>
          </cell>
          <cell r="O16">
            <v>315.471</v>
          </cell>
          <cell r="P16">
            <v>5.4290068376411149E-2</v>
          </cell>
          <cell r="Q16">
            <v>-4.0421584134322841E-2</v>
          </cell>
          <cell r="T16" t="str">
            <v>Mai</v>
          </cell>
          <cell r="W16">
            <v>99.40800999999999</v>
          </cell>
          <cell r="X16">
            <v>112.20103400000001</v>
          </cell>
          <cell r="Y16">
            <v>107.31039699999999</v>
          </cell>
          <cell r="Z16">
            <v>7.9494469308861504E-2</v>
          </cell>
          <cell r="AA16">
            <v>-4.3588163367549781E-2</v>
          </cell>
        </row>
        <row r="17">
          <cell r="M17">
            <v>361.745</v>
          </cell>
          <cell r="N17">
            <v>397.63299999999998</v>
          </cell>
          <cell r="O17">
            <v>380.041</v>
          </cell>
          <cell r="P17">
            <v>5.0577063953890056E-2</v>
          </cell>
          <cell r="Q17">
            <v>-4.4241800856568703E-2</v>
          </cell>
          <cell r="T17" t="str">
            <v>Jun</v>
          </cell>
          <cell r="W17">
            <v>120.245037</v>
          </cell>
          <cell r="X17">
            <v>135.734039</v>
          </cell>
          <cell r="Y17">
            <v>129.17840100000001</v>
          </cell>
          <cell r="Z17">
            <v>7.4292995560390596E-2</v>
          </cell>
          <cell r="AA17">
            <v>-4.8297671301153811E-2</v>
          </cell>
        </row>
        <row r="18">
          <cell r="M18">
            <v>432.91800000000001</v>
          </cell>
          <cell r="N18">
            <v>472.5</v>
          </cell>
          <cell r="O18">
            <v>452.74199999999996</v>
          </cell>
          <cell r="P18">
            <v>4.5791581777611334E-2</v>
          </cell>
          <cell r="Q18">
            <v>-4.1815873015873084E-2</v>
          </cell>
          <cell r="T18" t="str">
            <v>Jul</v>
          </cell>
          <cell r="W18">
            <v>144.22797</v>
          </cell>
          <cell r="X18">
            <v>161.55603500000001</v>
          </cell>
          <cell r="Y18">
            <v>153.422617</v>
          </cell>
          <cell r="Z18">
            <v>6.3750789808662001E-2</v>
          </cell>
          <cell r="AA18">
            <v>-5.0344253620732915E-2</v>
          </cell>
        </row>
        <row r="19">
          <cell r="M19">
            <v>503.827</v>
          </cell>
          <cell r="N19">
            <v>550.68100000000004</v>
          </cell>
          <cell r="O19">
            <v>528.82299999999998</v>
          </cell>
          <cell r="P19">
            <v>4.9612267703001089E-2</v>
          </cell>
          <cell r="Q19">
            <v>-3.9692671437729032E-2</v>
          </cell>
          <cell r="T19" t="str">
            <v>Ago</v>
          </cell>
          <cell r="W19">
            <v>167.991467</v>
          </cell>
          <cell r="X19">
            <v>188.31505100000001</v>
          </cell>
          <cell r="Y19">
            <v>180.34030200000001</v>
          </cell>
          <cell r="Z19">
            <v>7.3508703867679159E-2</v>
          </cell>
          <cell r="AA19">
            <v>-4.2347910895343177E-2</v>
          </cell>
        </row>
        <row r="20">
          <cell r="M20">
            <v>584.63900000000001</v>
          </cell>
          <cell r="N20">
            <v>635.68000000000006</v>
          </cell>
          <cell r="O20">
            <v>608.29599999999994</v>
          </cell>
          <cell r="P20">
            <v>4.0464286508426373E-2</v>
          </cell>
          <cell r="Q20">
            <v>-4.3078278379058865E-2</v>
          </cell>
          <cell r="T20" t="str">
            <v>Set</v>
          </cell>
          <cell r="W20">
            <v>194.894407</v>
          </cell>
          <cell r="X20">
            <v>217.339066</v>
          </cell>
          <cell r="Y20">
            <v>207.15607700000001</v>
          </cell>
          <cell r="Z20">
            <v>6.2914427298059961E-2</v>
          </cell>
          <cell r="AA20">
            <v>-4.6853008009153707E-2</v>
          </cell>
        </row>
        <row r="21">
          <cell r="M21">
            <v>650.45399999999995</v>
          </cell>
          <cell r="N21">
            <v>711.91300000000001</v>
          </cell>
          <cell r="O21">
            <v>678.36799999999994</v>
          </cell>
          <cell r="P21">
            <v>4.2914641158329436E-2</v>
          </cell>
          <cell r="Q21">
            <v>-4.7119521626940442E-2</v>
          </cell>
          <cell r="T21" t="str">
            <v>Out</v>
          </cell>
          <cell r="W21">
            <v>216.52436399999999</v>
          </cell>
          <cell r="X21">
            <v>242.99207699999999</v>
          </cell>
          <cell r="Y21">
            <v>232.10340200000002</v>
          </cell>
          <cell r="Z21">
            <v>7.195050807307779E-2</v>
          </cell>
          <cell r="AA21">
            <v>-4.4810823194041727E-2</v>
          </cell>
        </row>
        <row r="22">
          <cell r="M22">
            <v>717.24899999999991</v>
          </cell>
          <cell r="N22">
            <v>785.60500000000002</v>
          </cell>
          <cell r="O22">
            <v>749.25599999999997</v>
          </cell>
          <cell r="P22">
            <v>4.4624670093649677E-2</v>
          </cell>
          <cell r="Q22">
            <v>-4.6268799205707811E-2</v>
          </cell>
          <cell r="T22" t="str">
            <v>Nov</v>
          </cell>
          <cell r="W22">
            <v>239.23474099999999</v>
          </cell>
          <cell r="X22">
            <v>268.64407699999998</v>
          </cell>
          <cell r="Y22">
            <v>255.92073700000003</v>
          </cell>
          <cell r="Z22">
            <v>6.9747378370936808E-2</v>
          </cell>
          <cell r="AA22">
            <v>-4.7361327084088134E-2</v>
          </cell>
        </row>
        <row r="23">
          <cell r="M23">
            <v>772.5569999999999</v>
          </cell>
          <cell r="N23">
            <v>834.99400000000003</v>
          </cell>
          <cell r="O23">
            <v>804.56099999999992</v>
          </cell>
          <cell r="P23">
            <v>4.1426069532733534E-2</v>
          </cell>
          <cell r="Q23">
            <v>-3.6446968481210762E-2</v>
          </cell>
          <cell r="T23" t="str">
            <v>Dez</v>
          </cell>
          <cell r="W23">
            <v>257.54533399999997</v>
          </cell>
          <cell r="X23">
            <v>285.37208299999998</v>
          </cell>
          <cell r="Y23">
            <v>274.53249800000003</v>
          </cell>
          <cell r="Z23">
            <v>6.5957956745588131E-2</v>
          </cell>
          <cell r="AA23">
            <v>-3.7984041347169706E-2</v>
          </cell>
        </row>
        <row r="26">
          <cell r="M26" t="str">
            <v>Análise Regional</v>
          </cell>
        </row>
        <row r="27">
          <cell r="P27" t="str">
            <v>Desvios</v>
          </cell>
          <cell r="T27" t="str">
            <v>(acum)</v>
          </cell>
          <cell r="Z27" t="str">
            <v>Desvios</v>
          </cell>
        </row>
        <row r="28">
          <cell r="M28" t="str">
            <v>A.A.</v>
          </cell>
          <cell r="N28" t="str">
            <v>Obj.</v>
          </cell>
          <cell r="O28" t="str">
            <v>Real.</v>
          </cell>
          <cell r="P28" t="str">
            <v>A.A.</v>
          </cell>
          <cell r="Q28" t="str">
            <v>Obj.</v>
          </cell>
          <cell r="W28" t="str">
            <v>A.A.</v>
          </cell>
          <cell r="X28" t="str">
            <v>Obj.</v>
          </cell>
          <cell r="Y28" t="str">
            <v>Real.</v>
          </cell>
          <cell r="Z28" t="str">
            <v>A.A.</v>
          </cell>
          <cell r="AA28" t="str">
            <v>Obj.</v>
          </cell>
        </row>
        <row r="30">
          <cell r="M30" t="e">
            <v>#REF!</v>
          </cell>
          <cell r="N30" t="e">
            <v>#REF!</v>
          </cell>
          <cell r="O30" t="e">
            <v>#REF!</v>
          </cell>
          <cell r="P30" t="e">
            <v>#REF!</v>
          </cell>
          <cell r="Q30" t="e">
            <v>#REF!</v>
          </cell>
          <cell r="S30" t="str">
            <v>DC Minho</v>
          </cell>
          <cell r="W30" t="e">
            <v>#REF!</v>
          </cell>
          <cell r="X30" t="e">
            <v>#REF!</v>
          </cell>
          <cell r="Y30" t="e">
            <v>#REF!</v>
          </cell>
          <cell r="Z30" t="e">
            <v>#REF!</v>
          </cell>
          <cell r="AA30" t="e">
            <v>#REF!</v>
          </cell>
        </row>
        <row r="31">
          <cell r="M31">
            <v>24.922000000000001</v>
          </cell>
          <cell r="N31">
            <v>26.977</v>
          </cell>
          <cell r="O31">
            <v>26.815999999999999</v>
          </cell>
          <cell r="P31">
            <v>7.599711098627715E-2</v>
          </cell>
          <cell r="Q31">
            <v>-5.9680468547281817E-3</v>
          </cell>
          <cell r="S31" t="str">
            <v>DC T. M. e Alto Douro</v>
          </cell>
          <cell r="W31">
            <v>7.9069219999999998</v>
          </cell>
          <cell r="X31">
            <v>8.7750000000000004</v>
          </cell>
          <cell r="Y31">
            <v>8.8436109999999992</v>
          </cell>
          <cell r="Z31">
            <v>0.11846442901548793</v>
          </cell>
          <cell r="AA31">
            <v>7.8189173789171562E-3</v>
          </cell>
        </row>
        <row r="32">
          <cell r="M32">
            <v>134.40700000000001</v>
          </cell>
          <cell r="N32">
            <v>145.49199999999999</v>
          </cell>
          <cell r="O32">
            <v>147.06700000000001</v>
          </cell>
          <cell r="P32">
            <v>9.4191522762951285E-2</v>
          </cell>
          <cell r="Q32">
            <v>1.0825337475600216E-2</v>
          </cell>
          <cell r="S32" t="str">
            <v>DC Porto / Minho</v>
          </cell>
          <cell r="W32">
            <v>45.900762</v>
          </cell>
          <cell r="X32">
            <v>50.883026000000001</v>
          </cell>
          <cell r="Y32">
            <v>51.008071999999999</v>
          </cell>
          <cell r="Z32">
            <v>0.11126852316743663</v>
          </cell>
          <cell r="AA32">
            <v>2.4575189376512263E-3</v>
          </cell>
        </row>
        <row r="33">
          <cell r="M33">
            <v>102.86200000000001</v>
          </cell>
          <cell r="N33">
            <v>111.35899999999999</v>
          </cell>
          <cell r="O33">
            <v>107.392</v>
          </cell>
          <cell r="P33">
            <v>4.4039587019501836E-2</v>
          </cell>
          <cell r="Q33">
            <v>-3.5623523918138611E-2</v>
          </cell>
          <cell r="S33" t="str">
            <v>DC Beira Litoral</v>
          </cell>
          <cell r="W33">
            <v>32.047514999999997</v>
          </cell>
          <cell r="X33">
            <v>35.571992999999999</v>
          </cell>
          <cell r="Y33">
            <v>35.460151000000003</v>
          </cell>
          <cell r="Z33">
            <v>0.10648675880173575</v>
          </cell>
          <cell r="AA33">
            <v>-3.1441027214864636E-3</v>
          </cell>
        </row>
        <row r="34">
          <cell r="M34">
            <v>28.405999999999999</v>
          </cell>
          <cell r="N34">
            <v>30.748999999999999</v>
          </cell>
          <cell r="O34">
            <v>29.681000000000001</v>
          </cell>
          <cell r="P34">
            <v>4.4884883475322157E-2</v>
          </cell>
          <cell r="Q34">
            <v>-3.4732836840222325E-2</v>
          </cell>
          <cell r="S34" t="str">
            <v>DC Beira Interior</v>
          </cell>
          <cell r="W34">
            <v>8.9003909999999991</v>
          </cell>
          <cell r="X34">
            <v>9.9180150000000005</v>
          </cell>
          <cell r="Y34">
            <v>9.5113249999999994</v>
          </cell>
          <cell r="Z34">
            <v>6.8641254075242353E-2</v>
          </cell>
          <cell r="AA34">
            <v>-4.1005180976233735E-2</v>
          </cell>
        </row>
        <row r="35">
          <cell r="M35">
            <v>59.176000000000002</v>
          </cell>
          <cell r="N35">
            <v>64.09</v>
          </cell>
          <cell r="O35">
            <v>59.804000000000002</v>
          </cell>
          <cell r="P35">
            <v>1.0612410436663611E-2</v>
          </cell>
          <cell r="Q35">
            <v>-6.6874707442658776E-2</v>
          </cell>
          <cell r="S35" t="str">
            <v>DC Estremadura</v>
          </cell>
          <cell r="W35">
            <v>19.463377999999999</v>
          </cell>
          <cell r="X35">
            <v>21.650008</v>
          </cell>
          <cell r="Y35">
            <v>20.570646</v>
          </cell>
          <cell r="Z35">
            <v>5.6889816351509026E-2</v>
          </cell>
          <cell r="AA35">
            <v>-4.9855039314535166E-2</v>
          </cell>
        </row>
        <row r="36">
          <cell r="M36">
            <v>102.39399999999999</v>
          </cell>
          <cell r="N36">
            <v>110.84700000000001</v>
          </cell>
          <cell r="O36">
            <v>113.852</v>
          </cell>
          <cell r="P36">
            <v>0.11190108795437248</v>
          </cell>
          <cell r="Q36">
            <v>2.7109439136828284E-2</v>
          </cell>
          <cell r="S36" t="str">
            <v>DC Lisboa/Setúbal</v>
          </cell>
          <cell r="W36">
            <v>31.857267999999998</v>
          </cell>
          <cell r="X36">
            <v>35.329000000000001</v>
          </cell>
          <cell r="Y36">
            <v>34.955016999999998</v>
          </cell>
          <cell r="Z36">
            <v>9.7238375870774663E-2</v>
          </cell>
          <cell r="AA36">
            <v>-1.0585722777321838E-2</v>
          </cell>
        </row>
        <row r="37">
          <cell r="M37">
            <v>173.61699999999999</v>
          </cell>
          <cell r="N37">
            <v>186.62700000000001</v>
          </cell>
          <cell r="O37">
            <v>172.357</v>
          </cell>
          <cell r="P37">
            <v>-7.2573538305580332E-3</v>
          </cell>
          <cell r="Q37">
            <v>-7.6462676890267756E-2</v>
          </cell>
          <cell r="S37" t="str">
            <v>DC Lisboa</v>
          </cell>
          <cell r="W37">
            <v>64.731921999999997</v>
          </cell>
          <cell r="X37">
            <v>71.428022999999996</v>
          </cell>
          <cell r="Y37">
            <v>65.321294999999992</v>
          </cell>
          <cell r="Z37">
            <v>9.1048277540715095E-3</v>
          </cell>
          <cell r="AA37">
            <v>-8.5494848429446324E-2</v>
          </cell>
        </row>
        <row r="38">
          <cell r="M38">
            <v>52.191000000000003</v>
          </cell>
          <cell r="N38">
            <v>56.564</v>
          </cell>
          <cell r="O38">
            <v>50.366</v>
          </cell>
          <cell r="P38">
            <v>-3.4967714740089306E-2</v>
          </cell>
          <cell r="Q38">
            <v>-0.1095749946962733</v>
          </cell>
          <cell r="S38" t="str">
            <v>DC Alentejo</v>
          </cell>
          <cell r="W38">
            <v>14.874992000000001</v>
          </cell>
          <cell r="X38">
            <v>16.612006000000001</v>
          </cell>
          <cell r="Y38">
            <v>15.452551</v>
          </cell>
          <cell r="Z38">
            <v>3.882751668034512E-2</v>
          </cell>
          <cell r="AA38">
            <v>-6.9796206430457697E-2</v>
          </cell>
        </row>
        <row r="39">
          <cell r="M39">
            <v>67.421999999999997</v>
          </cell>
          <cell r="N39">
            <v>72.927999999999997</v>
          </cell>
          <cell r="O39">
            <v>68.959000000000003</v>
          </cell>
          <cell r="P39">
            <v>2.279671323900212E-2</v>
          </cell>
          <cell r="Q39">
            <v>-5.4423541026766054E-2</v>
          </cell>
          <cell r="S39" t="str">
            <v>DC Algarve</v>
          </cell>
          <cell r="W39">
            <v>22.343088999999999</v>
          </cell>
          <cell r="X39">
            <v>24.677005000000001</v>
          </cell>
          <cell r="Y39">
            <v>23.327487000000001</v>
          </cell>
          <cell r="Z39">
            <v>4.4058276812127595E-2</v>
          </cell>
          <cell r="AA39">
            <v>-5.4687268572503056E-2</v>
          </cell>
        </row>
        <row r="40">
          <cell r="M40">
            <v>15.21</v>
          </cell>
          <cell r="N40">
            <v>16.46</v>
          </cell>
          <cell r="O40">
            <v>16.312999999999999</v>
          </cell>
          <cell r="P40">
            <v>7.2518080210387748E-2</v>
          </cell>
          <cell r="Q40">
            <v>-8.9307411907656453E-3</v>
          </cell>
          <cell r="S40" t="str">
            <v>DC Açores</v>
          </cell>
          <cell r="W40">
            <v>4.9943650000000002</v>
          </cell>
          <cell r="X40">
            <v>5.5550029999999992</v>
          </cell>
          <cell r="Y40">
            <v>5.4741070000000001</v>
          </cell>
          <cell r="Z40">
            <v>9.6056655851144201E-2</v>
          </cell>
          <cell r="AA40">
            <v>-1.456272840896744E-2</v>
          </cell>
        </row>
        <row r="41">
          <cell r="M41">
            <v>11.95</v>
          </cell>
          <cell r="N41">
            <v>12.901</v>
          </cell>
          <cell r="O41">
            <v>11.954000000000001</v>
          </cell>
          <cell r="P41">
            <v>3.3472803347289748E-4</v>
          </cell>
          <cell r="Q41">
            <v>-7.3405162390512313E-2</v>
          </cell>
          <cell r="S41" t="str">
            <v>DC Madeira</v>
          </cell>
          <cell r="W41">
            <v>4.5247299999999999</v>
          </cell>
          <cell r="X41">
            <v>4.9730039999999995</v>
          </cell>
          <cell r="Y41">
            <v>4.6082359999999998</v>
          </cell>
          <cell r="Z41">
            <v>1.8455465851000996E-2</v>
          </cell>
          <cell r="AA41">
            <v>-7.3349629318616993E-2</v>
          </cell>
        </row>
        <row r="43">
          <cell r="M43">
            <v>772.55700000000013</v>
          </cell>
          <cell r="N43">
            <v>834.99400000000003</v>
          </cell>
          <cell r="O43">
            <v>804.56099999999981</v>
          </cell>
          <cell r="Q43">
            <v>-3.6446968481210873E-2</v>
          </cell>
          <cell r="T43" t="str">
            <v>C.T.T.</v>
          </cell>
          <cell r="W43">
            <v>257.54533399999997</v>
          </cell>
          <cell r="X43">
            <v>285.37208299999998</v>
          </cell>
          <cell r="Y43">
            <v>274.53249799999998</v>
          </cell>
          <cell r="Z43">
            <v>6.5957956745587909E-2</v>
          </cell>
          <cell r="AA43">
            <v>-3.7984041347169928E-2</v>
          </cell>
        </row>
        <row r="44">
          <cell r="M44">
            <v>410.81200000000013</v>
          </cell>
          <cell r="N44">
            <v>437.36100000000005</v>
          </cell>
          <cell r="O44">
            <v>424.51999999999981</v>
          </cell>
          <cell r="W44">
            <v>137.30029699999997</v>
          </cell>
          <cell r="X44">
            <v>149.63804399999998</v>
          </cell>
          <cell r="Y44">
            <v>145.35409699999997</v>
          </cell>
        </row>
        <row r="45">
          <cell r="N45" t="str">
            <v>Tráfego</v>
          </cell>
          <cell r="U45" t="str">
            <v xml:space="preserve">        Receita</v>
          </cell>
        </row>
        <row r="65">
          <cell r="Q65" t="str">
            <v>CORFAX</v>
          </cell>
          <cell r="AA65" t="str">
            <v>Dezembro 2000</v>
          </cell>
        </row>
        <row r="66">
          <cell r="M66" t="str">
            <v>Tráfego</v>
          </cell>
          <cell r="AA66" t="str">
            <v>Receita</v>
          </cell>
        </row>
        <row r="67">
          <cell r="M67" t="str">
            <v>10³ Páginas</v>
          </cell>
          <cell r="AA67" t="str">
            <v>10³ Contos</v>
          </cell>
        </row>
        <row r="69">
          <cell r="T69" t="str">
            <v xml:space="preserve"> Análise por Segmentos e Regiões</v>
          </cell>
        </row>
        <row r="70">
          <cell r="T70" t="str">
            <v>(acum)</v>
          </cell>
        </row>
        <row r="72">
          <cell r="P72" t="str">
            <v>Desvios</v>
          </cell>
          <cell r="T72" t="str">
            <v xml:space="preserve">C. T. T. </v>
          </cell>
          <cell r="Z72" t="str">
            <v>Desvios</v>
          </cell>
        </row>
        <row r="73">
          <cell r="M73" t="str">
            <v>A.A.</v>
          </cell>
          <cell r="N73" t="str">
            <v>Obj.</v>
          </cell>
          <cell r="O73" t="str">
            <v>Real.</v>
          </cell>
          <cell r="P73" t="str">
            <v>A.A.</v>
          </cell>
          <cell r="Q73" t="str">
            <v>Obj.</v>
          </cell>
          <cell r="W73" t="str">
            <v>A.A.</v>
          </cell>
          <cell r="X73" t="str">
            <v>Obj.</v>
          </cell>
          <cell r="Y73" t="str">
            <v>Real.</v>
          </cell>
          <cell r="Z73" t="str">
            <v>A.A.</v>
          </cell>
          <cell r="AA73" t="str">
            <v>Obj.</v>
          </cell>
        </row>
        <row r="75">
          <cell r="M75">
            <v>661.85099999999989</v>
          </cell>
          <cell r="N75">
            <v>718.48800000000006</v>
          </cell>
          <cell r="O75">
            <v>689.75099999999998</v>
          </cell>
          <cell r="P75">
            <v>4.2154503052802106E-2</v>
          </cell>
          <cell r="Q75">
            <v>-3.9996492634532643E-2</v>
          </cell>
          <cell r="T75" t="str">
            <v>NACIONAL</v>
          </cell>
          <cell r="W75">
            <v>188.24309399999999</v>
          </cell>
          <cell r="X75">
            <v>211.66403300000002</v>
          </cell>
          <cell r="Y75">
            <v>201.765185</v>
          </cell>
          <cell r="Z75">
            <v>7.1833131896992919E-2</v>
          </cell>
          <cell r="AA75">
            <v>-4.6766792920363676E-2</v>
          </cell>
        </row>
        <row r="76">
          <cell r="M76">
            <v>110.706</v>
          </cell>
          <cell r="N76">
            <v>116.50600000000001</v>
          </cell>
          <cell r="O76">
            <v>114.81</v>
          </cell>
          <cell r="P76">
            <v>3.7071161454663715E-2</v>
          </cell>
          <cell r="Q76">
            <v>-1.4557190187629909E-2</v>
          </cell>
          <cell r="T76" t="str">
            <v>INTERNACIONAL</v>
          </cell>
          <cell r="W76">
            <v>69.302239999999998</v>
          </cell>
          <cell r="X76">
            <v>73.708050000000014</v>
          </cell>
          <cell r="Y76">
            <v>72.767312999999987</v>
          </cell>
          <cell r="Z76">
            <v>4.9999437247627121E-2</v>
          </cell>
          <cell r="AA76">
            <v>-1.2763015708596614E-2</v>
          </cell>
        </row>
        <row r="77">
          <cell r="M77">
            <v>772.5569999999999</v>
          </cell>
          <cell r="N77">
            <v>834.99400000000003</v>
          </cell>
          <cell r="O77">
            <v>804.56099999999992</v>
          </cell>
          <cell r="P77">
            <v>4.1426069532733534E-2</v>
          </cell>
          <cell r="Q77">
            <v>-3.6446968481210762E-2</v>
          </cell>
          <cell r="T77" t="str">
            <v>T O T A L</v>
          </cell>
          <cell r="W77">
            <v>257.54533399999997</v>
          </cell>
          <cell r="X77">
            <v>285.37208300000003</v>
          </cell>
          <cell r="Y77">
            <v>274.53249799999998</v>
          </cell>
          <cell r="Z77">
            <v>6.5957956745587909E-2</v>
          </cell>
          <cell r="AA77">
            <v>-3.7984041347170039E-2</v>
          </cell>
        </row>
        <row r="79">
          <cell r="P79" t="str">
            <v>Desvios</v>
          </cell>
          <cell r="T79" t="str">
            <v>DC T. M. ALTO DOURO</v>
          </cell>
          <cell r="Z79" t="str">
            <v>Desvios</v>
          </cell>
        </row>
        <row r="80">
          <cell r="M80" t="str">
            <v>A.A.</v>
          </cell>
          <cell r="N80" t="str">
            <v>Obj.</v>
          </cell>
          <cell r="O80" t="str">
            <v>Real.</v>
          </cell>
          <cell r="P80" t="str">
            <v>A.A.</v>
          </cell>
          <cell r="Q80" t="str">
            <v>Obj.</v>
          </cell>
          <cell r="W80" t="str">
            <v>A.A.</v>
          </cell>
          <cell r="X80" t="str">
            <v>Obj.</v>
          </cell>
          <cell r="Y80" t="str">
            <v>Real.</v>
          </cell>
          <cell r="Z80" t="str">
            <v>A.A.</v>
          </cell>
          <cell r="AA80" t="str">
            <v>Obj.</v>
          </cell>
        </row>
        <row r="82">
          <cell r="M82">
            <v>21.736000000000001</v>
          </cell>
          <cell r="N82">
            <v>23.597000000000001</v>
          </cell>
          <cell r="O82">
            <v>23.611999999999998</v>
          </cell>
          <cell r="P82">
            <v>8.6308428413691463E-2</v>
          </cell>
          <cell r="Q82">
            <v>6.3567402635911208E-4</v>
          </cell>
          <cell r="T82" t="str">
            <v>NACIONAL</v>
          </cell>
          <cell r="W82">
            <v>6.0618319999999999</v>
          </cell>
          <cell r="X82">
            <v>6.8129960000000001</v>
          </cell>
          <cell r="Y82">
            <v>6.8658239999999999</v>
          </cell>
          <cell r="Z82">
            <v>0.13263185122913335</v>
          </cell>
          <cell r="AA82">
            <v>7.7540042589192559E-3</v>
          </cell>
        </row>
        <row r="83">
          <cell r="M83">
            <v>3.1859999999999999</v>
          </cell>
          <cell r="N83">
            <v>3.38</v>
          </cell>
          <cell r="O83">
            <v>3.2040000000000002</v>
          </cell>
          <cell r="P83">
            <v>5.6497175141243527E-3</v>
          </cell>
          <cell r="Q83">
            <v>-5.207100591715963E-2</v>
          </cell>
          <cell r="T83" t="str">
            <v>INTERNACIONAL</v>
          </cell>
          <cell r="W83">
            <v>1.8450899999999999</v>
          </cell>
          <cell r="X83">
            <v>1.9620040000000001</v>
          </cell>
          <cell r="Y83">
            <v>1.977787</v>
          </cell>
          <cell r="Z83">
            <v>7.1918984981762524E-2</v>
          </cell>
          <cell r="AA83">
            <v>8.0443261073881445E-3</v>
          </cell>
        </row>
        <row r="84">
          <cell r="M84">
            <v>24.922000000000001</v>
          </cell>
          <cell r="N84">
            <v>26.977</v>
          </cell>
          <cell r="O84">
            <v>26.815999999999999</v>
          </cell>
          <cell r="P84">
            <v>7.599711098627715E-2</v>
          </cell>
          <cell r="Q84">
            <v>-5.9680468547281817E-3</v>
          </cell>
          <cell r="T84" t="str">
            <v>T O T A L</v>
          </cell>
          <cell r="W84">
            <v>7.9069219999999998</v>
          </cell>
          <cell r="X84">
            <v>8.7750000000000004</v>
          </cell>
          <cell r="Y84">
            <v>8.8436109999999992</v>
          </cell>
          <cell r="Z84">
            <v>0.11846442901548793</v>
          </cell>
          <cell r="AA84">
            <v>7.8189173789171562E-3</v>
          </cell>
        </row>
        <row r="86">
          <cell r="P86" t="str">
            <v>Desvios</v>
          </cell>
          <cell r="T86" t="str">
            <v>DC PORTO / MINHO</v>
          </cell>
          <cell r="Z86" t="str">
            <v>Desvios</v>
          </cell>
        </row>
        <row r="87">
          <cell r="M87" t="str">
            <v>A.A.</v>
          </cell>
          <cell r="N87" t="str">
            <v>Obj.</v>
          </cell>
          <cell r="O87" t="str">
            <v>Real.</v>
          </cell>
          <cell r="P87" t="str">
            <v>A.A.</v>
          </cell>
          <cell r="Q87" t="str">
            <v>Obj.</v>
          </cell>
          <cell r="W87" t="str">
            <v>A.A.</v>
          </cell>
          <cell r="X87" t="str">
            <v>Obj.</v>
          </cell>
          <cell r="Y87" t="str">
            <v>Real.</v>
          </cell>
          <cell r="Z87" t="str">
            <v>A.A.</v>
          </cell>
          <cell r="AA87" t="str">
            <v>Obj.</v>
          </cell>
        </row>
        <row r="89">
          <cell r="M89">
            <v>115.256</v>
          </cell>
          <cell r="N89">
            <v>125.116</v>
          </cell>
          <cell r="O89">
            <v>126.65300000000001</v>
          </cell>
          <cell r="P89">
            <v>9.8884222947178468E-2</v>
          </cell>
          <cell r="Q89">
            <v>1.2284599891300818E-2</v>
          </cell>
          <cell r="T89" t="str">
            <v>NACIONAL</v>
          </cell>
          <cell r="W89">
            <v>33.896431</v>
          </cell>
          <cell r="X89">
            <v>38.115026</v>
          </cell>
          <cell r="Y89">
            <v>38.280406999999997</v>
          </cell>
          <cell r="Z89">
            <v>0.12933444231931079</v>
          </cell>
          <cell r="AA89">
            <v>4.3389974337153525E-3</v>
          </cell>
        </row>
        <row r="90">
          <cell r="M90">
            <v>19.151</v>
          </cell>
          <cell r="N90">
            <v>20.376000000000001</v>
          </cell>
          <cell r="O90">
            <v>20.414000000000001</v>
          </cell>
          <cell r="P90">
            <v>6.594955876977715E-2</v>
          </cell>
          <cell r="Q90">
            <v>1.8649391440910268E-3</v>
          </cell>
          <cell r="T90" t="str">
            <v>INTERNACIONAL</v>
          </cell>
          <cell r="W90">
            <v>12.004331000000001</v>
          </cell>
          <cell r="X90">
            <v>12.768000000000001</v>
          </cell>
          <cell r="Y90">
            <v>12.727665</v>
          </cell>
          <cell r="Z90">
            <v>6.0256085907661072E-2</v>
          </cell>
          <cell r="AA90">
            <v>-3.1590695488722398E-3</v>
          </cell>
        </row>
        <row r="91">
          <cell r="M91">
            <v>134.40700000000001</v>
          </cell>
          <cell r="N91">
            <v>145.49199999999999</v>
          </cell>
          <cell r="O91">
            <v>147.06700000000001</v>
          </cell>
          <cell r="P91">
            <v>9.4191522762951285E-2</v>
          </cell>
          <cell r="Q91">
            <v>1.0825337475600216E-2</v>
          </cell>
          <cell r="T91" t="str">
            <v>T O T A L</v>
          </cell>
          <cell r="W91">
            <v>45.900762</v>
          </cell>
          <cell r="X91">
            <v>50.883026000000001</v>
          </cell>
          <cell r="Y91">
            <v>51.008071999999999</v>
          </cell>
          <cell r="Z91">
            <v>0.11126852316743663</v>
          </cell>
          <cell r="AA91">
            <v>2.4575189376512263E-3</v>
          </cell>
        </row>
        <row r="93">
          <cell r="P93" t="str">
            <v>Desvios</v>
          </cell>
          <cell r="T93" t="str">
            <v>DC BEIRA LITORAL</v>
          </cell>
          <cell r="Z93" t="str">
            <v>Desvios</v>
          </cell>
        </row>
        <row r="94">
          <cell r="M94" t="str">
            <v>A.A.</v>
          </cell>
          <cell r="N94" t="str">
            <v>Obj.</v>
          </cell>
          <cell r="O94" t="str">
            <v>Real.</v>
          </cell>
          <cell r="P94" t="str">
            <v>A.A.</v>
          </cell>
          <cell r="Q94" t="str">
            <v>Obj.</v>
          </cell>
          <cell r="W94" t="str">
            <v>A.A.</v>
          </cell>
          <cell r="X94" t="str">
            <v>Obj.</v>
          </cell>
          <cell r="Y94" t="str">
            <v>Real.</v>
          </cell>
          <cell r="Z94" t="str">
            <v>A.A.</v>
          </cell>
          <cell r="AA94" t="str">
            <v>Obj.</v>
          </cell>
        </row>
        <row r="96">
          <cell r="M96">
            <v>90.406000000000006</v>
          </cell>
          <cell r="N96">
            <v>98.134</v>
          </cell>
          <cell r="O96">
            <v>94.566000000000003</v>
          </cell>
          <cell r="P96">
            <v>4.6014645045682867E-2</v>
          </cell>
          <cell r="Q96">
            <v>-3.6358448651843345E-2</v>
          </cell>
          <cell r="T96" t="str">
            <v>NACIONAL</v>
          </cell>
          <cell r="W96">
            <v>24.391273999999999</v>
          </cell>
          <cell r="X96">
            <v>27.428000000000001</v>
          </cell>
          <cell r="Y96">
            <v>27.561084000000001</v>
          </cell>
          <cell r="Z96">
            <v>0.1299567214078281</v>
          </cell>
          <cell r="AA96">
            <v>4.8521219192065868E-3</v>
          </cell>
        </row>
        <row r="97">
          <cell r="M97">
            <v>12.456</v>
          </cell>
          <cell r="N97">
            <v>13.225</v>
          </cell>
          <cell r="O97">
            <v>12.826000000000001</v>
          </cell>
          <cell r="P97">
            <v>2.9704560051381002E-2</v>
          </cell>
          <cell r="Q97">
            <v>-3.0170132325141763E-2</v>
          </cell>
          <cell r="T97" t="str">
            <v>INTERNACIONAL</v>
          </cell>
          <cell r="W97">
            <v>7.6562409999999996</v>
          </cell>
          <cell r="X97">
            <v>8.143993</v>
          </cell>
          <cell r="Y97">
            <v>7.8990669999999996</v>
          </cell>
          <cell r="Z97">
            <v>3.1716086262174814E-2</v>
          </cell>
          <cell r="AA97">
            <v>-3.00744364588722E-2</v>
          </cell>
        </row>
        <row r="98">
          <cell r="M98">
            <v>102.86200000000001</v>
          </cell>
          <cell r="N98">
            <v>111.35899999999999</v>
          </cell>
          <cell r="O98">
            <v>107.392</v>
          </cell>
          <cell r="P98">
            <v>4.4039587019501836E-2</v>
          </cell>
          <cell r="Q98">
            <v>-3.5623523918138611E-2</v>
          </cell>
          <cell r="T98" t="str">
            <v>T O T A L</v>
          </cell>
          <cell r="W98">
            <v>32.047514999999997</v>
          </cell>
          <cell r="X98">
            <v>35.571992999999999</v>
          </cell>
          <cell r="Y98">
            <v>35.460151000000003</v>
          </cell>
          <cell r="Z98">
            <v>0.10648675880173575</v>
          </cell>
          <cell r="AA98">
            <v>-3.1441027214864636E-3</v>
          </cell>
        </row>
        <row r="110">
          <cell r="Q110" t="str">
            <v>CORFAX</v>
          </cell>
          <cell r="AA110" t="str">
            <v>Dezembro 2000</v>
          </cell>
        </row>
        <row r="111">
          <cell r="M111" t="str">
            <v>Tráfego</v>
          </cell>
          <cell r="AA111" t="str">
            <v>Receita</v>
          </cell>
        </row>
        <row r="112">
          <cell r="M112" t="str">
            <v>10³ Páginas</v>
          </cell>
          <cell r="AA112" t="str">
            <v>10³ Contos</v>
          </cell>
        </row>
        <row r="114">
          <cell r="T114" t="str">
            <v xml:space="preserve"> Análise por Segmentos e Regiões</v>
          </cell>
        </row>
        <row r="115">
          <cell r="T115" t="str">
            <v>(acum)</v>
          </cell>
        </row>
        <row r="117">
          <cell r="P117" t="str">
            <v>Desvios</v>
          </cell>
          <cell r="T117" t="str">
            <v>DC BEIRA INTERIOR</v>
          </cell>
          <cell r="Z117" t="str">
            <v>Desvios</v>
          </cell>
        </row>
        <row r="118">
          <cell r="M118" t="str">
            <v>A.A.</v>
          </cell>
          <cell r="N118" t="str">
            <v>Obj.</v>
          </cell>
          <cell r="O118" t="str">
            <v>Real.</v>
          </cell>
          <cell r="P118" t="str">
            <v>A.A.</v>
          </cell>
          <cell r="Q118" t="str">
            <v>Obj.</v>
          </cell>
          <cell r="W118" t="str">
            <v>A.A.</v>
          </cell>
          <cell r="X118" t="str">
            <v>Obj.</v>
          </cell>
          <cell r="Y118" t="str">
            <v>Real.</v>
          </cell>
          <cell r="Z118" t="str">
            <v>A.A.</v>
          </cell>
          <cell r="AA118" t="str">
            <v>Obj.</v>
          </cell>
        </row>
        <row r="120">
          <cell r="M120">
            <v>25.963999999999999</v>
          </cell>
          <cell r="N120">
            <v>28.170999999999999</v>
          </cell>
          <cell r="O120">
            <v>26.963000000000001</v>
          </cell>
          <cell r="P120">
            <v>3.8476351871822523E-2</v>
          </cell>
          <cell r="Q120">
            <v>-4.288097689112913E-2</v>
          </cell>
          <cell r="T120" t="str">
            <v>NACIONAL</v>
          </cell>
          <cell r="W120">
            <v>7.4278029999999999</v>
          </cell>
          <cell r="X120">
            <v>8.3530010000000008</v>
          </cell>
          <cell r="Y120">
            <v>7.9082189999999999</v>
          </cell>
          <cell r="Z120">
            <v>6.4678075064726448E-2</v>
          </cell>
          <cell r="AA120">
            <v>-5.3248167933895973E-2</v>
          </cell>
        </row>
        <row r="121">
          <cell r="M121">
            <v>2.4420000000000002</v>
          </cell>
          <cell r="N121">
            <v>2.5779999999999998</v>
          </cell>
          <cell r="O121">
            <v>2.718</v>
          </cell>
          <cell r="P121">
            <v>0.11302211302211296</v>
          </cell>
          <cell r="Q121">
            <v>5.4305663304887508E-2</v>
          </cell>
          <cell r="T121" t="str">
            <v>INTERNACIONAL</v>
          </cell>
          <cell r="W121">
            <v>1.472588</v>
          </cell>
          <cell r="X121">
            <v>1.5650139999999999</v>
          </cell>
          <cell r="Y121">
            <v>1.6031059999999999</v>
          </cell>
          <cell r="Z121">
            <v>8.8631715048608228E-2</v>
          </cell>
          <cell r="AA121">
            <v>2.4339718366736651E-2</v>
          </cell>
        </row>
        <row r="122">
          <cell r="M122">
            <v>28.405999999999999</v>
          </cell>
          <cell r="N122">
            <v>30.748999999999999</v>
          </cell>
          <cell r="O122">
            <v>29.681000000000001</v>
          </cell>
          <cell r="P122">
            <v>4.4884883475322157E-2</v>
          </cell>
          <cell r="Q122">
            <v>-3.4732836840222325E-2</v>
          </cell>
          <cell r="T122" t="str">
            <v>T O T A L</v>
          </cell>
          <cell r="W122">
            <v>8.9003909999999991</v>
          </cell>
          <cell r="X122">
            <v>9.9180150000000005</v>
          </cell>
          <cell r="Y122">
            <v>9.5113249999999994</v>
          </cell>
          <cell r="Z122">
            <v>6.8641254075242353E-2</v>
          </cell>
          <cell r="AA122">
            <v>-4.1005180976233735E-2</v>
          </cell>
        </row>
        <row r="124">
          <cell r="P124" t="str">
            <v>Desvios</v>
          </cell>
          <cell r="T124" t="str">
            <v>DC ESTREMADURA</v>
          </cell>
          <cell r="Z124" t="str">
            <v>Desvios</v>
          </cell>
        </row>
        <row r="125">
          <cell r="M125" t="str">
            <v>A.A.</v>
          </cell>
          <cell r="N125" t="str">
            <v>Obj.</v>
          </cell>
          <cell r="O125" t="str">
            <v>Real.</v>
          </cell>
          <cell r="P125" t="str">
            <v>A.A.</v>
          </cell>
          <cell r="Q125" t="str">
            <v>Obj.</v>
          </cell>
          <cell r="W125" t="str">
            <v>A.A.</v>
          </cell>
          <cell r="X125" t="str">
            <v>Obj.</v>
          </cell>
          <cell r="Y125" t="str">
            <v>Real.</v>
          </cell>
          <cell r="Z125" t="str">
            <v>A.A.</v>
          </cell>
          <cell r="AA125" t="str">
            <v>Obj.</v>
          </cell>
        </row>
        <row r="127">
          <cell r="M127">
            <v>53.036000000000001</v>
          </cell>
          <cell r="N127">
            <v>57.576000000000001</v>
          </cell>
          <cell r="O127">
            <v>52.609000000000002</v>
          </cell>
          <cell r="P127">
            <v>-8.051135078060212E-3</v>
          </cell>
          <cell r="Q127">
            <v>-8.6268584132277337E-2</v>
          </cell>
          <cell r="T127" t="str">
            <v>NACIONAL</v>
          </cell>
          <cell r="W127">
            <v>15.604232</v>
          </cell>
          <cell r="X127">
            <v>17.546011</v>
          </cell>
          <cell r="Y127">
            <v>16.123349000000001</v>
          </cell>
          <cell r="Z127">
            <v>3.3267705837749739E-2</v>
          </cell>
          <cell r="AA127">
            <v>-8.1081791183192475E-2</v>
          </cell>
        </row>
        <row r="128">
          <cell r="M128">
            <v>6.14</v>
          </cell>
          <cell r="N128">
            <v>6.5140000000000002</v>
          </cell>
          <cell r="O128">
            <v>7.1950000000000003</v>
          </cell>
          <cell r="P128">
            <v>0.17182410423452787</v>
          </cell>
          <cell r="Q128">
            <v>0.104544058949954</v>
          </cell>
          <cell r="T128" t="str">
            <v>INTERNACIONAL</v>
          </cell>
          <cell r="W128">
            <v>3.859146</v>
          </cell>
          <cell r="X128">
            <v>4.1039969999999997</v>
          </cell>
          <cell r="Y128">
            <v>4.4472969999999998</v>
          </cell>
          <cell r="Z128">
            <v>0.15240444388473517</v>
          </cell>
          <cell r="AA128">
            <v>8.3650158613663761E-2</v>
          </cell>
        </row>
        <row r="129">
          <cell r="M129">
            <v>59.176000000000002</v>
          </cell>
          <cell r="N129">
            <v>64.09</v>
          </cell>
          <cell r="O129">
            <v>59.804000000000002</v>
          </cell>
          <cell r="P129">
            <v>1.0612410436663611E-2</v>
          </cell>
          <cell r="Q129">
            <v>-6.6874707442658776E-2</v>
          </cell>
          <cell r="T129" t="str">
            <v>T O T A L</v>
          </cell>
          <cell r="W129">
            <v>19.463377999999999</v>
          </cell>
          <cell r="X129">
            <v>21.650008</v>
          </cell>
          <cell r="Y129">
            <v>20.570646</v>
          </cell>
          <cell r="Z129">
            <v>5.6889816351509026E-2</v>
          </cell>
          <cell r="AA129">
            <v>-4.9855039314535166E-2</v>
          </cell>
        </row>
        <row r="131">
          <cell r="P131" t="str">
            <v>Desvios</v>
          </cell>
          <cell r="T131" t="str">
            <v>DC LISBOA/SETÚBAL</v>
          </cell>
          <cell r="Z131" t="str">
            <v>Desvios</v>
          </cell>
        </row>
        <row r="132">
          <cell r="M132" t="str">
            <v>A.A.</v>
          </cell>
          <cell r="N132" t="str">
            <v>Obj.</v>
          </cell>
          <cell r="O132" t="str">
            <v>Real.</v>
          </cell>
          <cell r="P132" t="str">
            <v>A.A.</v>
          </cell>
          <cell r="Q132" t="str">
            <v>Obj.</v>
          </cell>
          <cell r="W132" t="str">
            <v>A.A.</v>
          </cell>
          <cell r="X132" t="str">
            <v>Obj.</v>
          </cell>
          <cell r="Y132" t="str">
            <v>Real.</v>
          </cell>
          <cell r="Z132" t="str">
            <v>A.A.</v>
          </cell>
          <cell r="AA132" t="str">
            <v>Obj.</v>
          </cell>
        </row>
        <row r="134">
          <cell r="M134">
            <v>89.85</v>
          </cell>
          <cell r="N134">
            <v>97.546000000000006</v>
          </cell>
          <cell r="O134">
            <v>99.929000000000002</v>
          </cell>
          <cell r="P134">
            <v>0.11217584863661667</v>
          </cell>
          <cell r="Q134">
            <v>2.442949992823884E-2</v>
          </cell>
          <cell r="T134" t="str">
            <v>NACIONAL</v>
          </cell>
          <cell r="W134">
            <v>23.796887999999999</v>
          </cell>
          <cell r="X134">
            <v>26.755996</v>
          </cell>
          <cell r="Y134">
            <v>25.703512</v>
          </cell>
          <cell r="Z134">
            <v>8.0120728391040119E-2</v>
          </cell>
          <cell r="AA134">
            <v>-3.9336379030703972E-2</v>
          </cell>
        </row>
        <row r="135">
          <cell r="M135">
            <v>12.544</v>
          </cell>
          <cell r="N135">
            <v>13.301</v>
          </cell>
          <cell r="O135">
            <v>13.923</v>
          </cell>
          <cell r="P135">
            <v>0.10993303571428559</v>
          </cell>
          <cell r="Q135">
            <v>4.676340124802647E-2</v>
          </cell>
          <cell r="T135" t="str">
            <v>INTERNACIONAL</v>
          </cell>
          <cell r="W135">
            <v>8.0603800000000003</v>
          </cell>
          <cell r="X135">
            <v>8.5730039999999992</v>
          </cell>
          <cell r="Y135">
            <v>9.2515049999999999</v>
          </cell>
          <cell r="Z135">
            <v>0.14777529099124354</v>
          </cell>
          <cell r="AA135">
            <v>7.9143903350564315E-2</v>
          </cell>
        </row>
        <row r="136">
          <cell r="M136">
            <v>102.39399999999999</v>
          </cell>
          <cell r="N136">
            <v>110.84700000000001</v>
          </cell>
          <cell r="O136">
            <v>113.852</v>
          </cell>
          <cell r="P136">
            <v>0.11190108795437248</v>
          </cell>
          <cell r="Q136">
            <v>2.7109439136828284E-2</v>
          </cell>
          <cell r="T136" t="str">
            <v>T O T A L</v>
          </cell>
          <cell r="W136">
            <v>31.857267999999998</v>
          </cell>
          <cell r="X136">
            <v>35.329000000000001</v>
          </cell>
          <cell r="Y136">
            <v>34.955016999999998</v>
          </cell>
          <cell r="Z136">
            <v>9.7238375870774663E-2</v>
          </cell>
          <cell r="AA136">
            <v>-1.0585722777321838E-2</v>
          </cell>
        </row>
        <row r="138">
          <cell r="P138" t="str">
            <v>Desvios</v>
          </cell>
          <cell r="T138" t="str">
            <v>DC LISBOA</v>
          </cell>
          <cell r="Z138" t="str">
            <v>Desvios</v>
          </cell>
        </row>
        <row r="139">
          <cell r="M139" t="str">
            <v>A.A.</v>
          </cell>
          <cell r="N139" t="str">
            <v>Obj.</v>
          </cell>
          <cell r="O139" t="str">
            <v>Real.</v>
          </cell>
          <cell r="P139" t="str">
            <v>A.A.</v>
          </cell>
          <cell r="Q139" t="str">
            <v>Obj.</v>
          </cell>
          <cell r="W139" t="str">
            <v>A.A.</v>
          </cell>
          <cell r="X139" t="str">
            <v>Obj.</v>
          </cell>
          <cell r="Y139" t="str">
            <v>Real.</v>
          </cell>
          <cell r="Z139" t="str">
            <v>A.A.</v>
          </cell>
          <cell r="AA139" t="str">
            <v>Obj.</v>
          </cell>
        </row>
        <row r="141">
          <cell r="M141">
            <v>139.166</v>
          </cell>
          <cell r="N141">
            <v>151.10599999999999</v>
          </cell>
          <cell r="O141">
            <v>138.226</v>
          </cell>
          <cell r="P141">
            <v>-6.7545233749622957E-3</v>
          </cell>
          <cell r="Q141">
            <v>-8.5238177173639684E-2</v>
          </cell>
          <cell r="T141" t="str">
            <v>NACIONAL</v>
          </cell>
          <cell r="W141">
            <v>42.399039999999999</v>
          </cell>
          <cell r="X141">
            <v>47.674996999999998</v>
          </cell>
          <cell r="Y141">
            <v>42.592624999999998</v>
          </cell>
          <cell r="Z141">
            <v>4.5657873385811509E-3</v>
          </cell>
          <cell r="AA141">
            <v>-0.10660455836001415</v>
          </cell>
        </row>
        <row r="142">
          <cell r="M142">
            <v>34.451000000000001</v>
          </cell>
          <cell r="N142">
            <v>35.521000000000001</v>
          </cell>
          <cell r="O142">
            <v>34.131</v>
          </cell>
          <cell r="P142">
            <v>-9.2885547589329764E-3</v>
          </cell>
          <cell r="Q142">
            <v>-3.913178119985361E-2</v>
          </cell>
          <cell r="T142" t="str">
            <v>INTERNACIONAL</v>
          </cell>
          <cell r="W142">
            <v>22.332882000000001</v>
          </cell>
          <cell r="X142">
            <v>23.753025999999998</v>
          </cell>
          <cell r="Y142">
            <v>22.728670000000001</v>
          </cell>
          <cell r="Z142">
            <v>1.772220889359466E-2</v>
          </cell>
          <cell r="AA142">
            <v>-4.312528433219398E-2</v>
          </cell>
        </row>
        <row r="143">
          <cell r="M143">
            <v>173.61699999999999</v>
          </cell>
          <cell r="N143">
            <v>186.62700000000001</v>
          </cell>
          <cell r="O143">
            <v>172.357</v>
          </cell>
          <cell r="P143">
            <v>-7.2573538305580332E-3</v>
          </cell>
          <cell r="Q143">
            <v>-7.6462676890267756E-2</v>
          </cell>
          <cell r="T143" t="str">
            <v>T O T A L</v>
          </cell>
          <cell r="W143">
            <v>64.731921999999997</v>
          </cell>
          <cell r="X143">
            <v>71.428022999999996</v>
          </cell>
          <cell r="Y143">
            <v>65.321294999999992</v>
          </cell>
          <cell r="Z143">
            <v>9.1048277540715095E-3</v>
          </cell>
          <cell r="AA143">
            <v>-8.5494848429446324E-2</v>
          </cell>
        </row>
        <row r="145">
          <cell r="P145" t="str">
            <v>Desvios</v>
          </cell>
          <cell r="T145" t="str">
            <v>DC ALENTEJO</v>
          </cell>
          <cell r="Z145" t="str">
            <v>Desvios</v>
          </cell>
        </row>
        <row r="146">
          <cell r="M146" t="str">
            <v>A.A.</v>
          </cell>
          <cell r="N146" t="str">
            <v>Obj.</v>
          </cell>
          <cell r="O146" t="str">
            <v>Real.</v>
          </cell>
          <cell r="P146" t="str">
            <v>A.A.</v>
          </cell>
          <cell r="Q146" t="str">
            <v>Obj.</v>
          </cell>
          <cell r="W146" t="str">
            <v>A.A.</v>
          </cell>
          <cell r="X146" t="str">
            <v>Obj.</v>
          </cell>
          <cell r="Y146" t="str">
            <v>Real.</v>
          </cell>
          <cell r="Z146" t="str">
            <v>A.A.</v>
          </cell>
          <cell r="AA146" t="str">
            <v>Obj.</v>
          </cell>
        </row>
        <row r="148">
          <cell r="M148">
            <v>48.994</v>
          </cell>
          <cell r="N148">
            <v>53.177999999999997</v>
          </cell>
          <cell r="O148">
            <v>47.118000000000002</v>
          </cell>
          <cell r="P148">
            <v>-3.8290402906478338E-2</v>
          </cell>
          <cell r="Q148">
            <v>-0.11395689946970544</v>
          </cell>
          <cell r="T148" t="str">
            <v>NACIONAL</v>
          </cell>
          <cell r="W148">
            <v>13.000472</v>
          </cell>
          <cell r="X148">
            <v>14.618004000000001</v>
          </cell>
          <cell r="Y148">
            <v>13.513118</v>
          </cell>
          <cell r="Z148">
            <v>3.9432875975579984E-2</v>
          </cell>
          <cell r="AA148">
            <v>-7.558391692874078E-2</v>
          </cell>
        </row>
        <row r="149">
          <cell r="M149">
            <v>3.1970000000000001</v>
          </cell>
          <cell r="N149">
            <v>3.3860000000000001</v>
          </cell>
          <cell r="O149">
            <v>3.2480000000000002</v>
          </cell>
          <cell r="P149">
            <v>1.5952455426962775E-2</v>
          </cell>
          <cell r="Q149">
            <v>-4.0756054341405723E-2</v>
          </cell>
          <cell r="T149" t="str">
            <v>INTERNACIONAL</v>
          </cell>
          <cell r="W149">
            <v>1.87452</v>
          </cell>
          <cell r="X149">
            <v>1.9940020000000001</v>
          </cell>
          <cell r="Y149">
            <v>1.939433</v>
          </cell>
          <cell r="Z149">
            <v>3.4629131724388085E-2</v>
          </cell>
          <cell r="AA149">
            <v>-2.7366572350479124E-2</v>
          </cell>
        </row>
        <row r="150">
          <cell r="M150">
            <v>52.191000000000003</v>
          </cell>
          <cell r="N150">
            <v>56.564</v>
          </cell>
          <cell r="O150">
            <v>50.366</v>
          </cell>
          <cell r="P150">
            <v>-3.4967714740089306E-2</v>
          </cell>
          <cell r="Q150">
            <v>-0.1095749946962733</v>
          </cell>
          <cell r="T150" t="str">
            <v>T O T A L</v>
          </cell>
          <cell r="W150">
            <v>14.874992000000001</v>
          </cell>
          <cell r="X150">
            <v>16.612006000000001</v>
          </cell>
          <cell r="Y150">
            <v>15.452551</v>
          </cell>
          <cell r="Z150">
            <v>3.882751668034512E-2</v>
          </cell>
          <cell r="AA150">
            <v>-6.9796206430457697E-2</v>
          </cell>
        </row>
        <row r="156">
          <cell r="Q156" t="str">
            <v>CORFAX</v>
          </cell>
          <cell r="AA156" t="str">
            <v>Dezembro 2000</v>
          </cell>
        </row>
        <row r="157">
          <cell r="M157" t="str">
            <v>Tráfego</v>
          </cell>
          <cell r="AA157" t="str">
            <v>Receita</v>
          </cell>
        </row>
        <row r="158">
          <cell r="M158" t="str">
            <v>10³ Páginas</v>
          </cell>
          <cell r="AA158" t="str">
            <v>10³ Contos</v>
          </cell>
        </row>
        <row r="160">
          <cell r="T160" t="str">
            <v xml:space="preserve"> Análise por Segmentos e Regiões</v>
          </cell>
        </row>
        <row r="161">
          <cell r="T161" t="str">
            <v>(acum)</v>
          </cell>
        </row>
        <row r="163">
          <cell r="P163" t="str">
            <v>Desvios</v>
          </cell>
          <cell r="T163" t="str">
            <v>DC ALGARVE</v>
          </cell>
          <cell r="Z163" t="str">
            <v>Desvios</v>
          </cell>
        </row>
        <row r="164">
          <cell r="M164" t="str">
            <v>A.A.</v>
          </cell>
          <cell r="N164" t="str">
            <v>Obj.</v>
          </cell>
          <cell r="O164" t="str">
            <v>Real.</v>
          </cell>
          <cell r="P164" t="str">
            <v>A.A.</v>
          </cell>
          <cell r="Q164" t="str">
            <v>Obj.</v>
          </cell>
          <cell r="W164" t="str">
            <v>A.A.</v>
          </cell>
          <cell r="X164" t="str">
            <v>Obj.</v>
          </cell>
          <cell r="Y164" t="str">
            <v>Real.</v>
          </cell>
          <cell r="Z164" t="str">
            <v>A.A.</v>
          </cell>
          <cell r="AA164" t="str">
            <v>Obj.</v>
          </cell>
        </row>
        <row r="166">
          <cell r="M166">
            <v>54.8</v>
          </cell>
          <cell r="N166">
            <v>59.496000000000002</v>
          </cell>
          <cell r="O166">
            <v>56.405000000000001</v>
          </cell>
          <cell r="P166">
            <v>2.928832116788338E-2</v>
          </cell>
          <cell r="Q166">
            <v>-5.1953072475460549E-2</v>
          </cell>
          <cell r="T166" t="str">
            <v>NACIONAL</v>
          </cell>
          <cell r="W166">
            <v>15.004644000000001</v>
          </cell>
          <cell r="X166">
            <v>16.871995999999999</v>
          </cell>
          <cell r="Y166">
            <v>16.075281</v>
          </cell>
          <cell r="Z166">
            <v>7.1353708891727097E-2</v>
          </cell>
          <cell r="AA166">
            <v>-4.7221146804444447E-2</v>
          </cell>
        </row>
        <row r="167">
          <cell r="M167">
            <v>12.622</v>
          </cell>
          <cell r="N167">
            <v>13.432</v>
          </cell>
          <cell r="O167">
            <v>12.554</v>
          </cell>
          <cell r="P167">
            <v>-5.3874187925843087E-3</v>
          </cell>
          <cell r="Q167">
            <v>-6.5366289458010707E-2</v>
          </cell>
          <cell r="T167" t="str">
            <v>INTERNACIONAL</v>
          </cell>
          <cell r="W167">
            <v>7.3384450000000001</v>
          </cell>
          <cell r="X167">
            <v>7.8050090000000001</v>
          </cell>
          <cell r="Y167">
            <v>7.2522060000000002</v>
          </cell>
          <cell r="Z167">
            <v>-1.1751672186682605E-2</v>
          </cell>
          <cell r="AA167">
            <v>-7.0826696035840575E-2</v>
          </cell>
        </row>
        <row r="168">
          <cell r="M168">
            <v>67.421999999999997</v>
          </cell>
          <cell r="N168">
            <v>72.927999999999997</v>
          </cell>
          <cell r="O168">
            <v>68.959000000000003</v>
          </cell>
          <cell r="P168">
            <v>2.279671323900212E-2</v>
          </cell>
          <cell r="Q168">
            <v>-5.4423541026766054E-2</v>
          </cell>
          <cell r="T168" t="str">
            <v>T O T A L</v>
          </cell>
          <cell r="W168">
            <v>22.343088999999999</v>
          </cell>
          <cell r="X168">
            <v>24.677005000000001</v>
          </cell>
          <cell r="Y168">
            <v>23.327487000000001</v>
          </cell>
          <cell r="Z168">
            <v>4.4058276812127595E-2</v>
          </cell>
          <cell r="AA168">
            <v>-5.4687268572503056E-2</v>
          </cell>
        </row>
        <row r="170">
          <cell r="P170" t="str">
            <v>Desvios</v>
          </cell>
          <cell r="T170" t="str">
            <v>DC AÇORES</v>
          </cell>
          <cell r="Z170" t="str">
            <v>Desvios</v>
          </cell>
        </row>
        <row r="171">
          <cell r="M171" t="str">
            <v>A.A.</v>
          </cell>
          <cell r="N171" t="str">
            <v>Obj.</v>
          </cell>
          <cell r="O171" t="str">
            <v>Real.</v>
          </cell>
          <cell r="P171" t="str">
            <v>A.A.</v>
          </cell>
          <cell r="Q171" t="str">
            <v>Obj.</v>
          </cell>
          <cell r="W171" t="str">
            <v>A.A.</v>
          </cell>
          <cell r="X171" t="str">
            <v>Obj.</v>
          </cell>
          <cell r="Y171" t="str">
            <v>Real.</v>
          </cell>
          <cell r="Z171" t="str">
            <v>A.A.</v>
          </cell>
          <cell r="AA171" t="str">
            <v>Obj.</v>
          </cell>
        </row>
        <row r="173">
          <cell r="M173">
            <v>13.502000000000001</v>
          </cell>
          <cell r="N173">
            <v>14.651999999999999</v>
          </cell>
          <cell r="O173">
            <v>14.548999999999999</v>
          </cell>
          <cell r="P173">
            <v>7.7544067545548767E-2</v>
          </cell>
          <cell r="Q173">
            <v>-7.0297570297570555E-3</v>
          </cell>
          <cell r="T173" t="str">
            <v>NACIONAL</v>
          </cell>
          <cell r="W173">
            <v>3.9998109999999998</v>
          </cell>
          <cell r="X173">
            <v>4.4960009999999997</v>
          </cell>
          <cell r="Y173">
            <v>4.393999</v>
          </cell>
          <cell r="Z173">
            <v>9.8551656565772694E-2</v>
          </cell>
          <cell r="AA173">
            <v>-2.2687272533969516E-2</v>
          </cell>
        </row>
        <row r="174">
          <cell r="M174">
            <v>1.708</v>
          </cell>
          <cell r="N174">
            <v>1.8080000000000001</v>
          </cell>
          <cell r="O174">
            <v>1.764</v>
          </cell>
          <cell r="P174">
            <v>3.2786885245901676E-2</v>
          </cell>
          <cell r="Q174">
            <v>-2.433628318584069E-2</v>
          </cell>
          <cell r="T174" t="str">
            <v>INTERNACIONAL</v>
          </cell>
          <cell r="W174">
            <v>0.99455400000000005</v>
          </cell>
          <cell r="X174">
            <v>1.059002</v>
          </cell>
          <cell r="Y174">
            <v>1.0801080000000001</v>
          </cell>
          <cell r="Z174">
            <v>8.6022478417461468E-2</v>
          </cell>
          <cell r="AA174">
            <v>1.9930085117875196E-2</v>
          </cell>
        </row>
        <row r="175">
          <cell r="M175">
            <v>15.21</v>
          </cell>
          <cell r="N175">
            <v>16.46</v>
          </cell>
          <cell r="O175">
            <v>16.312999999999999</v>
          </cell>
          <cell r="P175">
            <v>7.2518080210387748E-2</v>
          </cell>
          <cell r="Q175">
            <v>-8.9307411907656453E-3</v>
          </cell>
          <cell r="T175" t="str">
            <v>T O T A L</v>
          </cell>
          <cell r="W175">
            <v>4.9943650000000002</v>
          </cell>
          <cell r="X175">
            <v>5.5550029999999992</v>
          </cell>
          <cell r="Y175">
            <v>5.4741070000000001</v>
          </cell>
          <cell r="Z175">
            <v>9.6056655851144201E-2</v>
          </cell>
          <cell r="AA175">
            <v>-1.456272840896744E-2</v>
          </cell>
        </row>
        <row r="177">
          <cell r="P177" t="str">
            <v>Desvios</v>
          </cell>
          <cell r="T177" t="str">
            <v>DC MADEIRA</v>
          </cell>
          <cell r="Z177" t="str">
            <v>Desvios</v>
          </cell>
        </row>
        <row r="178">
          <cell r="M178" t="str">
            <v>A.A.</v>
          </cell>
          <cell r="N178" t="str">
            <v>Obj.</v>
          </cell>
          <cell r="O178" t="str">
            <v>Real.</v>
          </cell>
          <cell r="P178" t="str">
            <v>A.A.</v>
          </cell>
          <cell r="Q178" t="str">
            <v>Obj.</v>
          </cell>
          <cell r="W178" t="str">
            <v>A.A.</v>
          </cell>
          <cell r="X178" t="str">
            <v>Obj.</v>
          </cell>
          <cell r="Y178" t="str">
            <v>Real.</v>
          </cell>
          <cell r="Z178" t="str">
            <v>A.A.</v>
          </cell>
          <cell r="AA178" t="str">
            <v>Obj.</v>
          </cell>
        </row>
        <row r="180">
          <cell r="M180">
            <v>9.141</v>
          </cell>
          <cell r="N180">
            <v>9.9160000000000004</v>
          </cell>
          <cell r="O180">
            <v>9.1210000000000004</v>
          </cell>
          <cell r="P180">
            <v>-2.1879444262115078E-3</v>
          </cell>
          <cell r="Q180">
            <v>-8.0173457039128704E-2</v>
          </cell>
          <cell r="T180" t="str">
            <v>NACIONAL</v>
          </cell>
          <cell r="W180">
            <v>2.6606670000000001</v>
          </cell>
          <cell r="X180">
            <v>2.9920049999999998</v>
          </cell>
          <cell r="Y180">
            <v>2.7477670000000001</v>
          </cell>
          <cell r="Z180">
            <v>3.2736152250544714E-2</v>
          </cell>
          <cell r="AA180">
            <v>-8.1630211179459788E-2</v>
          </cell>
        </row>
        <row r="181">
          <cell r="M181">
            <v>2.8090000000000002</v>
          </cell>
          <cell r="N181">
            <v>2.9849999999999999</v>
          </cell>
          <cell r="O181">
            <v>2.8330000000000002</v>
          </cell>
          <cell r="P181">
            <v>8.5439658241366345E-3</v>
          </cell>
          <cell r="Q181">
            <v>-5.0921273031825698E-2</v>
          </cell>
          <cell r="T181" t="str">
            <v>INTERNACIONAL</v>
          </cell>
          <cell r="W181">
            <v>1.864063</v>
          </cell>
          <cell r="X181">
            <v>1.980999</v>
          </cell>
          <cell r="Y181">
            <v>1.8604689999999999</v>
          </cell>
          <cell r="Z181">
            <v>-1.9280464233237815E-3</v>
          </cell>
          <cell r="AA181">
            <v>-6.0843039294820489E-2</v>
          </cell>
        </row>
        <row r="182">
          <cell r="M182">
            <v>11.95</v>
          </cell>
          <cell r="N182">
            <v>12.901</v>
          </cell>
          <cell r="O182">
            <v>11.954000000000001</v>
          </cell>
          <cell r="P182">
            <v>3.3472803347289748E-4</v>
          </cell>
          <cell r="Q182">
            <v>-7.3405162390512313E-2</v>
          </cell>
          <cell r="T182" t="str">
            <v>T O T A L</v>
          </cell>
          <cell r="W182">
            <v>4.5247299999999999</v>
          </cell>
          <cell r="X182">
            <v>4.9730039999999995</v>
          </cell>
          <cell r="Y182">
            <v>4.6082359999999998</v>
          </cell>
          <cell r="Z182">
            <v>1.8455465851000996E-2</v>
          </cell>
          <cell r="AA182">
            <v>-7.3349629318616993E-2</v>
          </cell>
        </row>
      </sheetData>
      <sheetData sheetId="27" refreshError="1"/>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sheetName val="A01 ok"/>
      <sheetName val=" A02 ok"/>
      <sheetName val="A03"/>
      <sheetName val="A04"/>
      <sheetName val="A05"/>
      <sheetName val="A06"/>
      <sheetName val="A09"/>
      <sheetName val="A10"/>
      <sheetName val="A13"/>
      <sheetName val="10-a) (2)"/>
      <sheetName val="A14"/>
      <sheetName val="A01_ok"/>
      <sheetName val="_A02_ok"/>
      <sheetName val="10-a)_(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8"/>
      <sheetName val="       "/>
      <sheetName val="Investor Relations Activity Log"/>
      <sheetName val="Rankings"/>
      <sheetName val="Eventos"/>
      <sheetName val="Global Investors Detail"/>
      <sheetName val="Shareholder ID Dec14"/>
      <sheetName val="Slides support &gt;&gt;"/>
      <sheetName val="Mar"/>
      <sheetName val="Abr"/>
    </sheetNames>
    <sheetDataSet>
      <sheetData sheetId="0"/>
      <sheetData sheetId="1"/>
      <sheetData sheetId="2"/>
      <sheetData sheetId="3"/>
      <sheetData sheetId="4"/>
      <sheetData sheetId="5">
        <row r="2">
          <cell r="A2" t="str">
            <v>Abu Dhabi Inv.Auth ADIA</v>
          </cell>
          <cell r="B2" t="str">
            <v>London</v>
          </cell>
          <cell r="C2">
            <v>17.899999999999999</v>
          </cell>
          <cell r="D2">
            <v>42027</v>
          </cell>
          <cell r="E2"/>
          <cell r="F2"/>
          <cell r="G2" t="str">
            <v>n.a.</v>
          </cell>
        </row>
        <row r="3">
          <cell r="A3" t="str">
            <v>Acadian Asset Management LLC</v>
          </cell>
          <cell r="E3" t="str">
            <v>Investor</v>
          </cell>
          <cell r="F3">
            <v>600959</v>
          </cell>
          <cell r="G3">
            <v>45</v>
          </cell>
        </row>
        <row r="4">
          <cell r="A4" t="str">
            <v>Achmea Beleggingsfondsen Beheer B.V.</v>
          </cell>
          <cell r="E4" t="str">
            <v>Investor</v>
          </cell>
          <cell r="F4">
            <v>16126</v>
          </cell>
          <cell r="G4">
            <v>169</v>
          </cell>
        </row>
        <row r="5">
          <cell r="A5" t="str">
            <v>Adamant Biomed</v>
          </cell>
          <cell r="B5" t="str">
            <v>Zurich</v>
          </cell>
          <cell r="C5">
            <v>0.44890000000000002</v>
          </cell>
          <cell r="D5">
            <v>42027</v>
          </cell>
          <cell r="E5"/>
          <cell r="F5"/>
          <cell r="G5" t="str">
            <v>n.a.</v>
          </cell>
        </row>
        <row r="6">
          <cell r="A6" t="str">
            <v>Aequitas</v>
          </cell>
          <cell r="B6" t="str">
            <v>Munich</v>
          </cell>
          <cell r="C6">
            <v>0</v>
          </cell>
          <cell r="D6">
            <v>42027</v>
          </cell>
          <cell r="E6"/>
          <cell r="F6"/>
          <cell r="G6" t="str">
            <v>n.a.</v>
          </cell>
        </row>
        <row r="7">
          <cell r="A7" t="str">
            <v>Aerion Fund Management</v>
          </cell>
          <cell r="B7" t="str">
            <v>London</v>
          </cell>
          <cell r="C7">
            <v>1</v>
          </cell>
          <cell r="D7" t="str">
            <v>JPMorgan ('15)</v>
          </cell>
          <cell r="E7"/>
          <cell r="F7"/>
          <cell r="G7" t="str">
            <v>n.a.</v>
          </cell>
        </row>
        <row r="8">
          <cell r="A8" t="str">
            <v>AFA</v>
          </cell>
          <cell r="B8" t="str">
            <v>Stockholm</v>
          </cell>
          <cell r="C8">
            <v>0</v>
          </cell>
          <cell r="D8">
            <v>42027</v>
          </cell>
          <cell r="E8"/>
          <cell r="F8"/>
          <cell r="G8" t="str">
            <v>n.a.</v>
          </cell>
        </row>
        <row r="9">
          <cell r="A9" t="str">
            <v>AGF</v>
          </cell>
          <cell r="B9" t="str">
            <v>Dublin</v>
          </cell>
          <cell r="C9">
            <v>0</v>
          </cell>
          <cell r="D9">
            <v>42027</v>
          </cell>
          <cell r="E9"/>
          <cell r="F9"/>
          <cell r="G9" t="str">
            <v>n.a.</v>
          </cell>
        </row>
        <row r="10">
          <cell r="A10" t="str">
            <v>Ahorro Corp</v>
          </cell>
          <cell r="B10" t="str">
            <v>Madrid</v>
          </cell>
          <cell r="C10">
            <v>0.249</v>
          </cell>
          <cell r="D10">
            <v>42027</v>
          </cell>
          <cell r="E10"/>
          <cell r="F10"/>
          <cell r="G10" t="str">
            <v>n.a.</v>
          </cell>
        </row>
        <row r="11">
          <cell r="A11" t="str">
            <v>Alceda Fund Management S.A.</v>
          </cell>
          <cell r="C11">
            <v>0</v>
          </cell>
          <cell r="D11">
            <v>0</v>
          </cell>
          <cell r="E11" t="str">
            <v>Investor</v>
          </cell>
          <cell r="F11">
            <v>0</v>
          </cell>
          <cell r="G11" t="str">
            <v>n.a.</v>
          </cell>
        </row>
        <row r="12">
          <cell r="A12" t="str">
            <v>Aletti Gestielle SGR S.p.A.</v>
          </cell>
          <cell r="E12" t="str">
            <v>Investor</v>
          </cell>
          <cell r="F12">
            <v>2408</v>
          </cell>
          <cell r="G12">
            <v>185</v>
          </cell>
        </row>
        <row r="13">
          <cell r="A13" t="str">
            <v>Alken Asset Management LLP</v>
          </cell>
          <cell r="C13">
            <v>7.1230000000000002</v>
          </cell>
          <cell r="D13" t="str">
            <v>J.P.Morgan (Mar'14)</v>
          </cell>
          <cell r="E13" t="str">
            <v>Investor</v>
          </cell>
          <cell r="F13">
            <v>134034</v>
          </cell>
          <cell r="G13">
            <v>104</v>
          </cell>
        </row>
        <row r="14">
          <cell r="A14" t="str">
            <v>AllianceBernstein L.P.</v>
          </cell>
          <cell r="C14">
            <v>474</v>
          </cell>
          <cell r="D14" t="str">
            <v>Website</v>
          </cell>
          <cell r="E14" t="str">
            <v>Investor</v>
          </cell>
          <cell r="F14">
            <v>0</v>
          </cell>
          <cell r="G14" t="str">
            <v>n.a.</v>
          </cell>
        </row>
        <row r="15">
          <cell r="A15" t="str">
            <v>AllianceBernstein Ltd. (Growth)</v>
          </cell>
          <cell r="C15">
            <v>132.4</v>
          </cell>
          <cell r="D15">
            <v>42027</v>
          </cell>
          <cell r="E15" t="str">
            <v>Investor</v>
          </cell>
          <cell r="F15">
            <v>43154</v>
          </cell>
          <cell r="G15">
            <v>144</v>
          </cell>
        </row>
        <row r="16">
          <cell r="A16" t="str">
            <v>Allianz Global Investors GmbH</v>
          </cell>
          <cell r="C16">
            <v>48.9</v>
          </cell>
          <cell r="D16" t="str">
            <v>Berenberg (Mar'14)</v>
          </cell>
          <cell r="E16" t="str">
            <v>Investor</v>
          </cell>
          <cell r="F16">
            <v>7552637</v>
          </cell>
          <cell r="G16">
            <v>2</v>
          </cell>
        </row>
        <row r="17">
          <cell r="A17" t="str">
            <v>Allianz Global Investors U.S. LLC</v>
          </cell>
          <cell r="E17" t="str">
            <v>Investor</v>
          </cell>
          <cell r="F17">
            <v>71260</v>
          </cell>
          <cell r="G17">
            <v>126</v>
          </cell>
        </row>
        <row r="18">
          <cell r="A18" t="str">
            <v>Alm. Brand Asset Management</v>
          </cell>
          <cell r="B18" t="str">
            <v>Copenhagen</v>
          </cell>
          <cell r="C18">
            <v>4.5999999999999996</v>
          </cell>
          <cell r="D18" t="str">
            <v>CaixaBI (sem data)</v>
          </cell>
          <cell r="E18"/>
          <cell r="F18"/>
          <cell r="G18" t="str">
            <v>n.a.</v>
          </cell>
        </row>
        <row r="19">
          <cell r="A19" t="str">
            <v>Alpine Woods Capital Investors, LLC</v>
          </cell>
          <cell r="C19">
            <v>4.3</v>
          </cell>
          <cell r="D19" t="str">
            <v>Website</v>
          </cell>
          <cell r="E19" t="str">
            <v>Investor</v>
          </cell>
          <cell r="F19">
            <v>0</v>
          </cell>
          <cell r="G19" t="str">
            <v>n.a.</v>
          </cell>
        </row>
        <row r="20">
          <cell r="A20" t="str">
            <v>Amber Capital Investment Management</v>
          </cell>
          <cell r="B20" t="str">
            <v>New York</v>
          </cell>
          <cell r="C20">
            <v>2.0699999999999998</v>
          </cell>
          <cell r="D20" t="str">
            <v>http://investment-advisors.credio.com/l/28398/Amber-Capital-Investment-Management</v>
          </cell>
          <cell r="E20"/>
          <cell r="F20"/>
          <cell r="G20" t="str">
            <v>n.a.</v>
          </cell>
        </row>
        <row r="21">
          <cell r="A21" t="str">
            <v>AMF Pension</v>
          </cell>
          <cell r="B21" t="str">
            <v>Stockholm</v>
          </cell>
          <cell r="C21">
            <v>11.5</v>
          </cell>
          <cell r="D21">
            <v>42027</v>
          </cell>
          <cell r="E21"/>
          <cell r="F21"/>
          <cell r="G21" t="str">
            <v>n.a.</v>
          </cell>
        </row>
        <row r="22">
          <cell r="A22" t="str">
            <v>Amundi Asset Management</v>
          </cell>
          <cell r="B22" t="str">
            <v>Paris</v>
          </cell>
          <cell r="C22">
            <v>62.136000000000003</v>
          </cell>
          <cell r="D22" t="str">
            <v>BESI ('15)</v>
          </cell>
          <cell r="E22" t="str">
            <v>Investor</v>
          </cell>
          <cell r="F22">
            <v>0</v>
          </cell>
          <cell r="G22" t="str">
            <v>n.a.</v>
          </cell>
        </row>
        <row r="23">
          <cell r="A23" t="str">
            <v>AMUNDI IBERIA SGIIC SA</v>
          </cell>
          <cell r="E23" t="str">
            <v>Investor</v>
          </cell>
          <cell r="F23">
            <v>475</v>
          </cell>
          <cell r="G23">
            <v>187</v>
          </cell>
        </row>
        <row r="24">
          <cell r="A24" t="str">
            <v>Anima SGR S.p.A.</v>
          </cell>
          <cell r="C24">
            <v>34.700000000000003</v>
          </cell>
          <cell r="D24" t="str">
            <v>http://www.investmenteurope.net/regions/benelux/new-managers-born-of-italian-funds-ma/</v>
          </cell>
          <cell r="E24" t="str">
            <v>Investor</v>
          </cell>
          <cell r="F24">
            <v>315000</v>
          </cell>
          <cell r="G24">
            <v>72</v>
          </cell>
        </row>
        <row r="25">
          <cell r="A25" t="str">
            <v>Antares Capital Management</v>
          </cell>
          <cell r="E25" t="str">
            <v>Investor</v>
          </cell>
          <cell r="F25">
            <v>0</v>
          </cell>
          <cell r="G25" t="str">
            <v>n.a.</v>
          </cell>
        </row>
        <row r="26">
          <cell r="A26" t="str">
            <v>AP-Fonden 1,3</v>
          </cell>
          <cell r="B26" t="str">
            <v>Stockholm</v>
          </cell>
          <cell r="C26">
            <v>2.2000000000000002</v>
          </cell>
          <cell r="D26">
            <v>42027</v>
          </cell>
          <cell r="E26"/>
          <cell r="F26"/>
          <cell r="G26" t="str">
            <v>n.a.</v>
          </cell>
        </row>
        <row r="27">
          <cell r="A27" t="str">
            <v>APG Asset Management</v>
          </cell>
          <cell r="C27">
            <v>0</v>
          </cell>
          <cell r="D27">
            <v>42027</v>
          </cell>
          <cell r="E27" t="str">
            <v>Investor</v>
          </cell>
          <cell r="F27">
            <v>64935</v>
          </cell>
          <cell r="G27">
            <v>129</v>
          </cell>
        </row>
        <row r="28">
          <cell r="A28" t="str">
            <v>Arca</v>
          </cell>
          <cell r="B28" t="str">
            <v>Milan</v>
          </cell>
          <cell r="C28">
            <v>0</v>
          </cell>
          <cell r="D28">
            <v>42027</v>
          </cell>
          <cell r="E28"/>
          <cell r="F28"/>
          <cell r="G28" t="str">
            <v>n.a.</v>
          </cell>
        </row>
        <row r="29">
          <cell r="A29" t="str">
            <v>Argonaut Capital Partners LLP</v>
          </cell>
          <cell r="C29">
            <v>0.75600000000000001</v>
          </cell>
          <cell r="E29" t="str">
            <v>Investor</v>
          </cell>
          <cell r="F29">
            <v>603898</v>
          </cell>
          <cell r="G29">
            <v>44</v>
          </cell>
        </row>
        <row r="30">
          <cell r="A30" t="str">
            <v>Aristeia Capital, L.L.C.</v>
          </cell>
          <cell r="E30" t="str">
            <v>Investor</v>
          </cell>
          <cell r="F30">
            <v>0</v>
          </cell>
          <cell r="G30" t="str">
            <v>n.a.</v>
          </cell>
        </row>
        <row r="31">
          <cell r="A31" t="str">
            <v>Arrowgrass Capital Partners (US) LP</v>
          </cell>
          <cell r="C31">
            <v>5</v>
          </cell>
          <cell r="D31" t="str">
            <v>Website</v>
          </cell>
          <cell r="E31" t="str">
            <v>Investor</v>
          </cell>
          <cell r="F31">
            <v>1500000</v>
          </cell>
          <cell r="G31">
            <v>21</v>
          </cell>
        </row>
        <row r="32">
          <cell r="A32" t="str">
            <v>Arrowstreet Capital, Limited Partnership</v>
          </cell>
          <cell r="E32" t="str">
            <v>Investor</v>
          </cell>
          <cell r="F32">
            <v>132158</v>
          </cell>
          <cell r="G32">
            <v>105</v>
          </cell>
        </row>
        <row r="33">
          <cell r="A33" t="str">
            <v>Artemis Investment Management LLP</v>
          </cell>
          <cell r="B33" t="str">
            <v>London</v>
          </cell>
          <cell r="C33">
            <v>26.706</v>
          </cell>
          <cell r="D33" t="str">
            <v>JPMorgan ('15)</v>
          </cell>
          <cell r="E33" t="str">
            <v>Investor</v>
          </cell>
          <cell r="F33">
            <v>6935853</v>
          </cell>
          <cell r="G33">
            <v>3</v>
          </cell>
        </row>
        <row r="34">
          <cell r="A34" t="str">
            <v>Artisan Partners</v>
          </cell>
          <cell r="B34" t="str">
            <v>London</v>
          </cell>
          <cell r="C34">
            <v>1.4</v>
          </cell>
          <cell r="D34">
            <v>42027</v>
          </cell>
          <cell r="E34"/>
          <cell r="F34"/>
          <cell r="G34" t="str">
            <v>n.a.</v>
          </cell>
        </row>
        <row r="35">
          <cell r="A35" t="str">
            <v>Ibercaja Gestión S.A.</v>
          </cell>
          <cell r="B35" t="str">
            <v>Madrid</v>
          </cell>
          <cell r="C35">
            <v>185.9</v>
          </cell>
          <cell r="D35" t="str">
            <v>http://www.investmenteurope.net/regions/spainportugal/invercaixa-gestion-ranks-first-august-flows/</v>
          </cell>
          <cell r="E35"/>
          <cell r="F35"/>
          <cell r="G35" t="str">
            <v>n.a.</v>
          </cell>
        </row>
        <row r="36">
          <cell r="A36" t="str">
            <v>Ascend Capital, LLC</v>
          </cell>
          <cell r="E36" t="str">
            <v>Investor</v>
          </cell>
          <cell r="F36">
            <v>162172</v>
          </cell>
          <cell r="G36">
            <v>98</v>
          </cell>
        </row>
        <row r="37">
          <cell r="A37" t="str">
            <v>Asesores y Gestores Financieros Fondos, SGIIC, S.A.</v>
          </cell>
          <cell r="E37" t="str">
            <v>Investor</v>
          </cell>
          <cell r="F37">
            <v>174</v>
          </cell>
          <cell r="G37">
            <v>188</v>
          </cell>
        </row>
        <row r="38">
          <cell r="A38" t="str">
            <v>Aster-X Capital Management B.V.</v>
          </cell>
          <cell r="E38" t="str">
            <v>Investor</v>
          </cell>
          <cell r="F38">
            <v>0</v>
          </cell>
          <cell r="G38" t="str">
            <v>n.a.</v>
          </cell>
        </row>
        <row r="39">
          <cell r="A39" t="str">
            <v>ATP Pension</v>
          </cell>
          <cell r="B39" t="str">
            <v>Copenhagen</v>
          </cell>
          <cell r="C39">
            <v>0</v>
          </cell>
          <cell r="D39">
            <v>42027</v>
          </cell>
          <cell r="E39"/>
          <cell r="F39"/>
          <cell r="G39" t="str">
            <v>n.a.</v>
          </cell>
        </row>
        <row r="40">
          <cell r="A40" t="str">
            <v>Atrium Portfolio Managers</v>
          </cell>
          <cell r="E40" t="str">
            <v>Investor</v>
          </cell>
          <cell r="F40">
            <v>0</v>
          </cell>
          <cell r="G40" t="str">
            <v>n.a.</v>
          </cell>
        </row>
        <row r="41">
          <cell r="A41" t="str">
            <v>Avistar, S.G.P.S., S.A.</v>
          </cell>
          <cell r="E41" t="str">
            <v>Investor</v>
          </cell>
          <cell r="F41">
            <v>25000</v>
          </cell>
          <cell r="G41">
            <v>153</v>
          </cell>
        </row>
        <row r="42">
          <cell r="A42" t="str">
            <v>Aviva Group</v>
          </cell>
          <cell r="B42" t="str">
            <v>London</v>
          </cell>
          <cell r="C42">
            <v>241</v>
          </cell>
          <cell r="D42" t="str">
            <v>Website</v>
          </cell>
          <cell r="E42"/>
          <cell r="F42"/>
          <cell r="G42" t="str">
            <v>n.a.</v>
          </cell>
        </row>
        <row r="43">
          <cell r="A43" t="str">
            <v>AXA Framlington</v>
          </cell>
          <cell r="B43" t="str">
            <v>London</v>
          </cell>
          <cell r="C43">
            <v>12</v>
          </cell>
          <cell r="D43">
            <v>42027</v>
          </cell>
          <cell r="E43"/>
          <cell r="F43"/>
          <cell r="G43" t="str">
            <v>n.a.</v>
          </cell>
        </row>
        <row r="44">
          <cell r="A44" t="str">
            <v>AXA IM</v>
          </cell>
          <cell r="B44" t="str">
            <v>Paris</v>
          </cell>
          <cell r="C44">
            <v>27.6</v>
          </cell>
          <cell r="D44">
            <v>42027</v>
          </cell>
          <cell r="E44"/>
          <cell r="F44"/>
          <cell r="G44" t="str">
            <v>n.a.</v>
          </cell>
        </row>
        <row r="45">
          <cell r="A45" t="str">
            <v>AXA Rosenberg Investment Management Ltd.</v>
          </cell>
          <cell r="E45" t="str">
            <v>Investor</v>
          </cell>
          <cell r="F45">
            <v>83510</v>
          </cell>
          <cell r="G45">
            <v>120</v>
          </cell>
        </row>
        <row r="46">
          <cell r="A46" t="str">
            <v>Azimut</v>
          </cell>
          <cell r="B46" t="str">
            <v>Milan</v>
          </cell>
          <cell r="C46">
            <v>0.2472</v>
          </cell>
          <cell r="D46">
            <v>42027</v>
          </cell>
          <cell r="E46"/>
          <cell r="F46"/>
          <cell r="G46" t="str">
            <v>n.a.</v>
          </cell>
        </row>
        <row r="47">
          <cell r="A47" t="str">
            <v>Azimut Capital Management Sgr SpA</v>
          </cell>
          <cell r="E47" t="str">
            <v>Investor</v>
          </cell>
          <cell r="F47">
            <v>25000</v>
          </cell>
          <cell r="G47">
            <v>153</v>
          </cell>
        </row>
        <row r="48">
          <cell r="A48" t="str">
            <v>B1 Capital AG</v>
          </cell>
          <cell r="E48" t="str">
            <v>Investor</v>
          </cell>
          <cell r="F48">
            <v>50000</v>
          </cell>
          <cell r="G48">
            <v>138</v>
          </cell>
        </row>
        <row r="49">
          <cell r="A49" t="str">
            <v>Balthazar Capital Partners Limited</v>
          </cell>
          <cell r="E49" t="str">
            <v>Investor</v>
          </cell>
          <cell r="F49">
            <v>0</v>
          </cell>
          <cell r="G49" t="str">
            <v>n.a.</v>
          </cell>
        </row>
        <row r="50">
          <cell r="A50" t="str">
            <v>Banca Akros S.p.A.</v>
          </cell>
          <cell r="E50" t="str">
            <v>Investor</v>
          </cell>
          <cell r="F50">
            <v>5000</v>
          </cell>
          <cell r="G50">
            <v>178</v>
          </cell>
        </row>
        <row r="51">
          <cell r="A51" t="str">
            <v>Banco Banif de Gestion Privada</v>
          </cell>
          <cell r="E51" t="str">
            <v>Investor</v>
          </cell>
          <cell r="F51">
            <v>350000</v>
          </cell>
          <cell r="G51">
            <v>65</v>
          </cell>
        </row>
        <row r="52">
          <cell r="A52" t="str">
            <v>Banco Carregosa - Banqueiros Privados</v>
          </cell>
          <cell r="E52" t="str">
            <v>Investor</v>
          </cell>
          <cell r="F52">
            <v>0</v>
          </cell>
          <cell r="G52" t="str">
            <v>n.a.</v>
          </cell>
        </row>
        <row r="53">
          <cell r="A53" t="str">
            <v>Banco Espirito Santo de Investimento, S.A.</v>
          </cell>
          <cell r="E53" t="str">
            <v>Investor</v>
          </cell>
          <cell r="F53">
            <v>600000</v>
          </cell>
          <cell r="G53">
            <v>46</v>
          </cell>
        </row>
        <row r="54">
          <cell r="A54" t="str">
            <v>Banco Popular Español, S.A.</v>
          </cell>
          <cell r="E54" t="str">
            <v>Investor</v>
          </cell>
          <cell r="F54">
            <v>50000</v>
          </cell>
          <cell r="G54">
            <v>138</v>
          </cell>
        </row>
        <row r="55">
          <cell r="A55" t="str">
            <v>Banco Privado Portuges (BASFP)</v>
          </cell>
          <cell r="B55" t="str">
            <v>Lisbon</v>
          </cell>
          <cell r="C55">
            <v>0</v>
          </cell>
          <cell r="D55">
            <v>42027</v>
          </cell>
          <cell r="E55"/>
          <cell r="F55"/>
          <cell r="G55" t="str">
            <v>n.a.</v>
          </cell>
        </row>
        <row r="56">
          <cell r="A56" t="str">
            <v>Banco Santander, S.A.</v>
          </cell>
          <cell r="E56" t="str">
            <v>Investor</v>
          </cell>
          <cell r="F56">
            <v>0</v>
          </cell>
          <cell r="G56" t="str">
            <v>n.a.</v>
          </cell>
        </row>
        <row r="57">
          <cell r="A57" t="str">
            <v>Banif Gestão de Activos S.G.F.I.M., S.A.</v>
          </cell>
          <cell r="E57" t="str">
            <v>Investor</v>
          </cell>
          <cell r="F57">
            <v>165000</v>
          </cell>
          <cell r="G57">
            <v>97</v>
          </cell>
        </row>
        <row r="58">
          <cell r="A58" t="str">
            <v>Banif Gestão de Activos S.G.F.I.M., S.A.</v>
          </cell>
          <cell r="E58" t="str">
            <v>Investor</v>
          </cell>
          <cell r="F58">
            <v>165000</v>
          </cell>
          <cell r="G58">
            <v>97</v>
          </cell>
        </row>
        <row r="59">
          <cell r="A59" t="str">
            <v>Bank J. Safra Sarasin AG (Asset Management)</v>
          </cell>
          <cell r="C59">
            <v>3.7</v>
          </cell>
          <cell r="E59" t="str">
            <v>Investor</v>
          </cell>
          <cell r="F59">
            <v>0</v>
          </cell>
          <cell r="G59" t="str">
            <v>n.a.</v>
          </cell>
        </row>
        <row r="60">
          <cell r="A60" t="str">
            <v>Bank Julius Bär &amp; Co. AG</v>
          </cell>
          <cell r="E60" t="str">
            <v>Investor</v>
          </cell>
          <cell r="F60">
            <v>52620</v>
          </cell>
          <cell r="G60">
            <v>136</v>
          </cell>
        </row>
        <row r="61">
          <cell r="A61" t="str">
            <v>Bank Vontobel AG</v>
          </cell>
          <cell r="E61" t="str">
            <v>Investor</v>
          </cell>
          <cell r="F61">
            <v>25000</v>
          </cell>
          <cell r="G61">
            <v>153</v>
          </cell>
        </row>
        <row r="62">
          <cell r="A62" t="str">
            <v>Bankia Fondos, S.G.I.I.C., S.A.</v>
          </cell>
          <cell r="C62">
            <v>6</v>
          </cell>
          <cell r="D62" t="str">
            <v>CaixaBI (sem data)</v>
          </cell>
          <cell r="E62" t="str">
            <v>Investor</v>
          </cell>
          <cell r="F62">
            <v>34395</v>
          </cell>
          <cell r="G62">
            <v>149</v>
          </cell>
        </row>
        <row r="63">
          <cell r="A63" t="str">
            <v>Bankinvest</v>
          </cell>
          <cell r="B63" t="str">
            <v>Copenhagen</v>
          </cell>
          <cell r="C63">
            <v>4.9000000000000004</v>
          </cell>
          <cell r="D63">
            <v>42027</v>
          </cell>
          <cell r="E63"/>
          <cell r="F63"/>
          <cell r="G63" t="str">
            <v>n.a.</v>
          </cell>
        </row>
        <row r="64">
          <cell r="A64" t="str">
            <v>Banque Degroof Luxembourg S.A.</v>
          </cell>
          <cell r="E64" t="str">
            <v>Investor</v>
          </cell>
          <cell r="F64">
            <v>5000</v>
          </cell>
          <cell r="G64">
            <v>178</v>
          </cell>
        </row>
        <row r="65">
          <cell r="A65" t="str">
            <v>Banque Öhman S.A.</v>
          </cell>
          <cell r="E65" t="str">
            <v>Investor</v>
          </cell>
          <cell r="F65">
            <v>0</v>
          </cell>
          <cell r="G65" t="str">
            <v>n.a.</v>
          </cell>
        </row>
        <row r="66">
          <cell r="A66" t="str">
            <v>Banque Privée BCP (Suisse) SA</v>
          </cell>
          <cell r="E66" t="str">
            <v>Investor</v>
          </cell>
          <cell r="F66">
            <v>25000</v>
          </cell>
          <cell r="G66">
            <v>153</v>
          </cell>
        </row>
        <row r="67">
          <cell r="A67" t="str">
            <v>Banque SYZ &amp; CO SA</v>
          </cell>
          <cell r="E67" t="str">
            <v>Investor</v>
          </cell>
          <cell r="F67">
            <v>100000</v>
          </cell>
          <cell r="G67">
            <v>112</v>
          </cell>
        </row>
        <row r="68">
          <cell r="A68" t="str">
            <v>BanSabadell Inversión, S.A., S.G.I.I.C., Sociedad Unipersonal</v>
          </cell>
          <cell r="E68" t="str">
            <v>Investor</v>
          </cell>
          <cell r="F68">
            <v>274594</v>
          </cell>
          <cell r="G68">
            <v>81</v>
          </cell>
        </row>
        <row r="69">
          <cell r="A69" t="str">
            <v>Barclays Wealth Managers España, S.A., S.G.I.I.C.</v>
          </cell>
          <cell r="E69" t="str">
            <v>Investor</v>
          </cell>
          <cell r="F69">
            <v>300000</v>
          </cell>
          <cell r="G69">
            <v>75</v>
          </cell>
        </row>
        <row r="70">
          <cell r="A70" t="str">
            <v>Barclays Wealth Managers France S.A.</v>
          </cell>
          <cell r="E70" t="str">
            <v>Investor</v>
          </cell>
          <cell r="F70">
            <v>200000</v>
          </cell>
          <cell r="G70">
            <v>89</v>
          </cell>
        </row>
        <row r="71">
          <cell r="A71" t="str">
            <v>Barclays Wealth Managers Portugal SGFIM, S.A.</v>
          </cell>
          <cell r="E71" t="str">
            <v>Investor</v>
          </cell>
          <cell r="F71">
            <v>27000</v>
          </cell>
          <cell r="G71">
            <v>152</v>
          </cell>
        </row>
        <row r="72">
          <cell r="A72" t="str">
            <v>Baring Asset Management Ltd.</v>
          </cell>
          <cell r="C72">
            <v>35.4</v>
          </cell>
          <cell r="D72" t="str">
            <v>Website</v>
          </cell>
          <cell r="E72" t="str">
            <v>Investor</v>
          </cell>
          <cell r="F72">
            <v>34504</v>
          </cell>
          <cell r="G72">
            <v>148</v>
          </cell>
        </row>
        <row r="73">
          <cell r="A73" t="str">
            <v>Baupost Group</v>
          </cell>
          <cell r="B73" t="str">
            <v>Boston</v>
          </cell>
          <cell r="C73">
            <v>6.9</v>
          </cell>
          <cell r="D73">
            <v>42034</v>
          </cell>
          <cell r="E73"/>
          <cell r="F73"/>
          <cell r="G73" t="str">
            <v>n.a.</v>
          </cell>
        </row>
        <row r="74">
          <cell r="A74" t="str">
            <v>Bayern Versicherung</v>
          </cell>
          <cell r="B74" t="str">
            <v>Munich</v>
          </cell>
          <cell r="C74">
            <v>0</v>
          </cell>
          <cell r="D74">
            <v>42027</v>
          </cell>
          <cell r="E74"/>
          <cell r="F74"/>
          <cell r="G74" t="str">
            <v>n.a.</v>
          </cell>
        </row>
        <row r="75">
          <cell r="A75" t="str">
            <v>BBVA AM (Banco Bilbao Vizcaya Agentaria)</v>
          </cell>
          <cell r="B75" t="str">
            <v>Madrid</v>
          </cell>
          <cell r="C75">
            <v>21.9</v>
          </cell>
          <cell r="D75">
            <v>42027</v>
          </cell>
          <cell r="E75"/>
          <cell r="F75"/>
          <cell r="G75" t="str">
            <v>n.a.</v>
          </cell>
        </row>
        <row r="76">
          <cell r="A76" t="str">
            <v>BBVA Asset Management, S.A., S.G.I.I.C.</v>
          </cell>
          <cell r="E76" t="str">
            <v>Investor</v>
          </cell>
          <cell r="F76">
            <v>80702</v>
          </cell>
          <cell r="G76">
            <v>121</v>
          </cell>
        </row>
        <row r="77">
          <cell r="A77" t="str">
            <v>BBVA Gest - Sociedade Gestora de Fundos de Investimento Mobiliário, S.A.</v>
          </cell>
          <cell r="E77" t="str">
            <v>Investor</v>
          </cell>
          <cell r="F77">
            <v>10237</v>
          </cell>
          <cell r="G77">
            <v>173</v>
          </cell>
        </row>
        <row r="78">
          <cell r="A78" t="str">
            <v>BBVA Privanza Bank (Switzerland) Ltd.</v>
          </cell>
          <cell r="E78" t="str">
            <v>Investor</v>
          </cell>
          <cell r="F78">
            <v>125000</v>
          </cell>
          <cell r="G78">
            <v>106</v>
          </cell>
        </row>
        <row r="79">
          <cell r="A79" t="str">
            <v>BDL Capital Management</v>
          </cell>
          <cell r="E79" t="str">
            <v>Investor</v>
          </cell>
          <cell r="F79">
            <v>730097</v>
          </cell>
          <cell r="G79">
            <v>42</v>
          </cell>
        </row>
        <row r="80">
          <cell r="A80" t="str">
            <v>Belgravia Capital, S.G.I.I.C., S.A.</v>
          </cell>
          <cell r="E80" t="str">
            <v>Investor</v>
          </cell>
          <cell r="F80">
            <v>271700</v>
          </cell>
          <cell r="G80">
            <v>82</v>
          </cell>
        </row>
        <row r="81">
          <cell r="A81" t="str">
            <v>Bellevue</v>
          </cell>
          <cell r="B81" t="str">
            <v>Zurich</v>
          </cell>
          <cell r="C81">
            <v>10.1</v>
          </cell>
          <cell r="D81">
            <v>42027</v>
          </cell>
          <cell r="E81"/>
          <cell r="F81"/>
          <cell r="G81" t="str">
            <v>n.a.</v>
          </cell>
        </row>
        <row r="82">
          <cell r="A82" t="str">
            <v>Bestinver</v>
          </cell>
          <cell r="B82" t="str">
            <v>Madrid</v>
          </cell>
          <cell r="C82">
            <v>5.5</v>
          </cell>
          <cell r="D82">
            <v>42027</v>
          </cell>
          <cell r="E82"/>
          <cell r="F82"/>
          <cell r="G82" t="str">
            <v>n.a.</v>
          </cell>
        </row>
        <row r="83">
          <cell r="A83" t="str">
            <v>Bestinver Gestión S.G.I.I.C. S.A.</v>
          </cell>
          <cell r="E83" t="str">
            <v>Investor</v>
          </cell>
          <cell r="F83">
            <v>0</v>
          </cell>
          <cell r="G83" t="str">
            <v>n.a.</v>
          </cell>
        </row>
        <row r="84">
          <cell r="A84" t="str">
            <v>BFT Gestion S.A.</v>
          </cell>
          <cell r="E84" t="str">
            <v>Investor</v>
          </cell>
          <cell r="F84">
            <v>89270</v>
          </cell>
          <cell r="G84">
            <v>117</v>
          </cell>
        </row>
        <row r="85">
          <cell r="A85" t="str">
            <v>BI Asset Management Fondsmæglerselskab A/S</v>
          </cell>
          <cell r="E85" t="str">
            <v>Investor</v>
          </cell>
          <cell r="F85">
            <v>36213</v>
          </cell>
          <cell r="G85">
            <v>146</v>
          </cell>
        </row>
        <row r="86">
          <cell r="A86" t="str">
            <v>BI Asset Management Fondsmæglerselskab A/S</v>
          </cell>
          <cell r="E86" t="str">
            <v>Investor</v>
          </cell>
          <cell r="F86">
            <v>36213</v>
          </cell>
          <cell r="G86">
            <v>146</v>
          </cell>
        </row>
        <row r="87">
          <cell r="A87" t="str">
            <v>Bipemme</v>
          </cell>
          <cell r="B87" t="str">
            <v>Milan</v>
          </cell>
          <cell r="C87">
            <v>0</v>
          </cell>
          <cell r="D87">
            <v>42027</v>
          </cell>
          <cell r="E87"/>
          <cell r="F87"/>
          <cell r="G87" t="str">
            <v>n.a.</v>
          </cell>
        </row>
        <row r="88">
          <cell r="A88" t="str">
            <v>BlackRock Advisors (UK) Limited</v>
          </cell>
          <cell r="B88" t="str">
            <v>London</v>
          </cell>
          <cell r="C88">
            <v>0</v>
          </cell>
          <cell r="D88">
            <v>0</v>
          </cell>
          <cell r="E88" t="str">
            <v>Investor</v>
          </cell>
          <cell r="F88">
            <v>324756</v>
          </cell>
          <cell r="G88">
            <v>70</v>
          </cell>
        </row>
        <row r="89">
          <cell r="A89" t="str">
            <v>BlackRock Institutional Trust Company, N.A.</v>
          </cell>
          <cell r="E89" t="str">
            <v>Investor</v>
          </cell>
          <cell r="F89">
            <v>486504</v>
          </cell>
          <cell r="G89">
            <v>52</v>
          </cell>
        </row>
        <row r="90">
          <cell r="A90" t="str">
            <v>BlackRock International Ltd.</v>
          </cell>
          <cell r="C90">
            <v>0</v>
          </cell>
          <cell r="D90">
            <v>42027</v>
          </cell>
          <cell r="E90" t="str">
            <v>Investor</v>
          </cell>
          <cell r="F90">
            <v>1010926</v>
          </cell>
          <cell r="G90">
            <v>29</v>
          </cell>
        </row>
        <row r="91">
          <cell r="A91" t="str">
            <v>BlackRock Investment Management (UK) Ltd.</v>
          </cell>
          <cell r="C91">
            <v>0.316</v>
          </cell>
          <cell r="E91" t="str">
            <v>Investor</v>
          </cell>
          <cell r="F91">
            <v>62744</v>
          </cell>
          <cell r="G91">
            <v>130</v>
          </cell>
        </row>
        <row r="92">
          <cell r="A92" t="str">
            <v>BlueCrest Capital Management LLP</v>
          </cell>
          <cell r="B92" t="str">
            <v>London</v>
          </cell>
          <cell r="C92">
            <v>2.0710000000000002</v>
          </cell>
          <cell r="D92">
            <v>42032</v>
          </cell>
          <cell r="E92" t="str">
            <v>Investor</v>
          </cell>
          <cell r="F92">
            <v>0</v>
          </cell>
          <cell r="G92" t="str">
            <v>n.a.</v>
          </cell>
        </row>
        <row r="93">
          <cell r="A93" t="str">
            <v>BNP Paribas</v>
          </cell>
          <cell r="B93" t="str">
            <v>Amsterdam</v>
          </cell>
          <cell r="C93">
            <v>25.6</v>
          </cell>
          <cell r="D93">
            <v>42027</v>
          </cell>
          <cell r="E93"/>
          <cell r="F93"/>
          <cell r="G93" t="str">
            <v>n.a.</v>
          </cell>
        </row>
        <row r="94">
          <cell r="A94" t="str">
            <v>BNP Paribas AM</v>
          </cell>
          <cell r="B94" t="str">
            <v>Paris</v>
          </cell>
          <cell r="C94">
            <v>4</v>
          </cell>
          <cell r="D94" t="str">
            <v>Call with Damien (6 Fev'14)</v>
          </cell>
          <cell r="E94"/>
          <cell r="F94"/>
          <cell r="G94" t="str">
            <v>n.a.</v>
          </cell>
        </row>
        <row r="95">
          <cell r="A95" t="str">
            <v>BNP Paribas Investment Partners</v>
          </cell>
          <cell r="B95" t="str">
            <v>Paris</v>
          </cell>
          <cell r="C95">
            <v>510</v>
          </cell>
          <cell r="D95" t="str">
            <v>UBS</v>
          </cell>
          <cell r="E95"/>
          <cell r="F95"/>
          <cell r="G95" t="str">
            <v>n.a.</v>
          </cell>
        </row>
        <row r="96">
          <cell r="A96" t="str">
            <v>BNP Paribas Investment Partners (France)</v>
          </cell>
          <cell r="E96" t="str">
            <v>Investor</v>
          </cell>
          <cell r="F96">
            <v>7327</v>
          </cell>
          <cell r="G96">
            <v>175</v>
          </cell>
        </row>
        <row r="97">
          <cell r="A97" t="str">
            <v>BNP Paribas Investment Partners España SA SGIIC</v>
          </cell>
          <cell r="E97" t="str">
            <v>Investor</v>
          </cell>
          <cell r="F97">
            <v>70521</v>
          </cell>
          <cell r="G97">
            <v>127</v>
          </cell>
        </row>
        <row r="98">
          <cell r="A98" t="str">
            <v>BNP Paribas Investment Ptnrs</v>
          </cell>
          <cell r="B98" t="str">
            <v>London</v>
          </cell>
          <cell r="C98">
            <v>1.3</v>
          </cell>
          <cell r="D98">
            <v>42031</v>
          </cell>
          <cell r="E98"/>
          <cell r="F98"/>
          <cell r="G98" t="str">
            <v>n.a.</v>
          </cell>
        </row>
        <row r="99">
          <cell r="A99" t="str">
            <v>Bordier</v>
          </cell>
          <cell r="B99" t="str">
            <v>Geneva</v>
          </cell>
          <cell r="C99">
            <v>0</v>
          </cell>
          <cell r="D99">
            <v>42027</v>
          </cell>
          <cell r="E99"/>
          <cell r="F99"/>
          <cell r="G99" t="str">
            <v>n.a.</v>
          </cell>
        </row>
        <row r="100">
          <cell r="A100" t="str">
            <v>Boussard &amp; Gavaudan Gestion S.A.S.</v>
          </cell>
          <cell r="C100">
            <v>0</v>
          </cell>
          <cell r="D100">
            <v>42027</v>
          </cell>
          <cell r="E100" t="str">
            <v>Investor</v>
          </cell>
          <cell r="F100">
            <v>350000</v>
          </cell>
          <cell r="G100">
            <v>65</v>
          </cell>
        </row>
        <row r="101">
          <cell r="A101" t="str">
            <v>BPI Gestão de Activos - S.G.F.I.M., S.A.</v>
          </cell>
          <cell r="C101">
            <v>2</v>
          </cell>
          <cell r="D101" t="str">
            <v>CaixaBI (sem data)</v>
          </cell>
          <cell r="E101" t="str">
            <v>Investor</v>
          </cell>
          <cell r="F101">
            <v>1016322</v>
          </cell>
          <cell r="G101">
            <v>28</v>
          </cell>
        </row>
        <row r="102">
          <cell r="A102" t="str">
            <v>BPI Private Equity S.G.P.S., S.A.</v>
          </cell>
          <cell r="E102" t="str">
            <v>Investor</v>
          </cell>
          <cell r="F102">
            <v>418524</v>
          </cell>
          <cell r="G102">
            <v>57</v>
          </cell>
        </row>
        <row r="103">
          <cell r="A103" t="str">
            <v>Bramshott Capital</v>
          </cell>
          <cell r="B103" t="str">
            <v>London</v>
          </cell>
          <cell r="C103">
            <v>0</v>
          </cell>
          <cell r="D103">
            <v>42027</v>
          </cell>
          <cell r="E103"/>
          <cell r="F103"/>
          <cell r="G103" t="str">
            <v>n.a.</v>
          </cell>
        </row>
        <row r="104">
          <cell r="A104" t="str">
            <v>Brookside Capital, Inc.</v>
          </cell>
          <cell r="E104" t="str">
            <v>Investor</v>
          </cell>
          <cell r="F104">
            <v>0</v>
          </cell>
          <cell r="G104" t="str">
            <v>n.a.</v>
          </cell>
        </row>
        <row r="105">
          <cell r="A105" t="str">
            <v>Brummer</v>
          </cell>
          <cell r="B105" t="str">
            <v>Stockholm</v>
          </cell>
          <cell r="C105">
            <v>0</v>
          </cell>
          <cell r="D105">
            <v>42027</v>
          </cell>
          <cell r="E105"/>
          <cell r="F105"/>
          <cell r="G105" t="str">
            <v>n.a.</v>
          </cell>
        </row>
        <row r="106">
          <cell r="A106" t="str">
            <v>Brummer Zenit</v>
          </cell>
          <cell r="B106" t="str">
            <v>London</v>
          </cell>
          <cell r="C106">
            <v>0</v>
          </cell>
          <cell r="D106">
            <v>42027</v>
          </cell>
          <cell r="E106"/>
          <cell r="F106"/>
          <cell r="G106" t="str">
            <v>n.a.</v>
          </cell>
        </row>
        <row r="107">
          <cell r="A107" t="str">
            <v>BTG Pactual</v>
          </cell>
          <cell r="E107" t="str">
            <v>Investor</v>
          </cell>
          <cell r="F107">
            <v>0</v>
          </cell>
          <cell r="G107" t="str">
            <v>n.a.</v>
          </cell>
        </row>
        <row r="108">
          <cell r="A108" t="str">
            <v>Caderno Azul - SGPS, S.A.</v>
          </cell>
          <cell r="E108" t="str">
            <v>Investor</v>
          </cell>
          <cell r="F108">
            <v>0</v>
          </cell>
          <cell r="G108" t="str">
            <v>n.a.</v>
          </cell>
        </row>
        <row r="109">
          <cell r="A109" t="str">
            <v>Caixa Banco de Investimento, S.A.</v>
          </cell>
          <cell r="E109" t="str">
            <v>Investor</v>
          </cell>
          <cell r="F109">
            <v>300000</v>
          </cell>
          <cell r="G109">
            <v>75</v>
          </cell>
        </row>
        <row r="110">
          <cell r="A110" t="str">
            <v>Caixagest - Técnicas de Gestão de Fundos, S.A.</v>
          </cell>
          <cell r="C110">
            <v>3</v>
          </cell>
          <cell r="D110" t="str">
            <v>CaixaBI (sem data)</v>
          </cell>
          <cell r="E110" t="str">
            <v>Investor</v>
          </cell>
          <cell r="F110">
            <v>291004</v>
          </cell>
          <cell r="G110">
            <v>79</v>
          </cell>
        </row>
        <row r="111">
          <cell r="A111" t="str">
            <v>Mandarine Gestion S.A.</v>
          </cell>
          <cell r="B111" t="str">
            <v>Paris</v>
          </cell>
          <cell r="C111">
            <v>1.6080000000000001</v>
          </cell>
          <cell r="D111" t="str">
            <v>BESI ('15)</v>
          </cell>
          <cell r="E111"/>
          <cell r="F111"/>
          <cell r="G111" t="str">
            <v>n.a.</v>
          </cell>
        </row>
        <row r="112">
          <cell r="A112" t="str">
            <v>Candriam (fka Dexia)</v>
          </cell>
          <cell r="B112" t="str">
            <v>Brussels</v>
          </cell>
          <cell r="C112">
            <v>3.4</v>
          </cell>
          <cell r="D112">
            <v>42027</v>
          </cell>
          <cell r="E112"/>
          <cell r="F112"/>
          <cell r="G112" t="str">
            <v>n.a.</v>
          </cell>
        </row>
        <row r="113">
          <cell r="A113" t="str">
            <v>Financier de l’Echiquier</v>
          </cell>
          <cell r="B113" t="str">
            <v>Paris</v>
          </cell>
          <cell r="C113">
            <v>5.4640000000000004</v>
          </cell>
          <cell r="D113" t="str">
            <v>Website</v>
          </cell>
          <cell r="E113"/>
          <cell r="F113"/>
          <cell r="G113" t="str">
            <v>n.a.</v>
          </cell>
        </row>
        <row r="114">
          <cell r="A114" t="str">
            <v>Candriam Belgium S.A.</v>
          </cell>
          <cell r="E114" t="str">
            <v>Investor</v>
          </cell>
          <cell r="F114">
            <v>70319</v>
          </cell>
          <cell r="G114">
            <v>128</v>
          </cell>
        </row>
        <row r="115">
          <cell r="A115" t="str">
            <v>CapeView Capital LLP</v>
          </cell>
          <cell r="B115" t="str">
            <v>London</v>
          </cell>
          <cell r="C115">
            <v>2</v>
          </cell>
          <cell r="D115" t="str">
            <v>http://investment-advisors.credio.com/l/40475/Capeview-Capital-LLP</v>
          </cell>
          <cell r="E115" t="str">
            <v>Investor</v>
          </cell>
          <cell r="F115">
            <v>0</v>
          </cell>
          <cell r="G115" t="str">
            <v>n.a.</v>
          </cell>
        </row>
        <row r="116">
          <cell r="A116" t="str">
            <v>Capfi Delen Asset Management</v>
          </cell>
          <cell r="E116" t="str">
            <v>Investor</v>
          </cell>
          <cell r="F116">
            <v>25000</v>
          </cell>
          <cell r="G116">
            <v>153</v>
          </cell>
        </row>
        <row r="117">
          <cell r="A117" t="str">
            <v>Capital at Work A.V., S.A</v>
          </cell>
          <cell r="E117" t="str">
            <v>Investor</v>
          </cell>
          <cell r="F117">
            <v>17100</v>
          </cell>
          <cell r="G117">
            <v>168</v>
          </cell>
        </row>
        <row r="118">
          <cell r="A118" t="str">
            <v>Capital Management International</v>
          </cell>
          <cell r="B118" t="str">
            <v>Paris</v>
          </cell>
          <cell r="C118">
            <v>0</v>
          </cell>
          <cell r="E118"/>
          <cell r="F118"/>
          <cell r="G118" t="str">
            <v>n.a.</v>
          </cell>
        </row>
        <row r="119">
          <cell r="A119" t="str">
            <v>Capital Research Global</v>
          </cell>
          <cell r="B119" t="str">
            <v>London</v>
          </cell>
          <cell r="C119">
            <v>0.44340000000000002</v>
          </cell>
          <cell r="D119">
            <v>42027</v>
          </cell>
          <cell r="E119"/>
          <cell r="F119"/>
          <cell r="G119" t="str">
            <v>n.a.</v>
          </cell>
        </row>
        <row r="120">
          <cell r="A120" t="str">
            <v>Capital Research World</v>
          </cell>
          <cell r="B120" t="str">
            <v>London</v>
          </cell>
          <cell r="C120">
            <v>0</v>
          </cell>
          <cell r="D120">
            <v>42027</v>
          </cell>
          <cell r="E120"/>
          <cell r="F120"/>
          <cell r="G120" t="str">
            <v>n.a.</v>
          </cell>
        </row>
        <row r="121">
          <cell r="A121" t="str">
            <v>Capital World Investors</v>
          </cell>
          <cell r="B121" t="str">
            <v>San Francisco</v>
          </cell>
          <cell r="C121">
            <v>0.36499999999999999</v>
          </cell>
          <cell r="D121" t="str">
            <v>J.P.Morgan</v>
          </cell>
          <cell r="E121"/>
          <cell r="F121"/>
          <cell r="G121" t="str">
            <v>n.a.</v>
          </cell>
        </row>
        <row r="122">
          <cell r="A122" t="str">
            <v>Carlson Capital, L.P.</v>
          </cell>
          <cell r="B122" t="str">
            <v>London</v>
          </cell>
          <cell r="C122">
            <v>5.5E-2</v>
          </cell>
          <cell r="D122">
            <v>42027</v>
          </cell>
          <cell r="E122" t="str">
            <v>Investor</v>
          </cell>
          <cell r="F122">
            <v>1700000</v>
          </cell>
          <cell r="G122">
            <v>19</v>
          </cell>
        </row>
        <row r="123">
          <cell r="A123" t="str">
            <v>Carmignac</v>
          </cell>
          <cell r="B123" t="str">
            <v>Paris</v>
          </cell>
          <cell r="C123">
            <v>27.9</v>
          </cell>
          <cell r="D123">
            <v>42027</v>
          </cell>
          <cell r="E123"/>
          <cell r="F123"/>
          <cell r="G123" t="str">
            <v>n.a.</v>
          </cell>
        </row>
        <row r="124">
          <cell r="A124" t="str">
            <v>Carmignac Gestion</v>
          </cell>
          <cell r="B124" t="str">
            <v>London</v>
          </cell>
          <cell r="C124">
            <v>27.9</v>
          </cell>
          <cell r="D124">
            <v>42027</v>
          </cell>
          <cell r="E124"/>
          <cell r="F124"/>
          <cell r="G124" t="str">
            <v>n.a.</v>
          </cell>
        </row>
        <row r="125">
          <cell r="A125" t="str">
            <v>Carnegie</v>
          </cell>
          <cell r="B125" t="str">
            <v>Copenhagen</v>
          </cell>
          <cell r="C125">
            <v>0.92769999999999997</v>
          </cell>
          <cell r="D125">
            <v>42027</v>
          </cell>
          <cell r="E125"/>
          <cell r="F125"/>
          <cell r="G125" t="str">
            <v>n.a.</v>
          </cell>
        </row>
        <row r="126">
          <cell r="A126" t="str">
            <v>Carrhae Capital LLP</v>
          </cell>
          <cell r="E126" t="str">
            <v>Investor</v>
          </cell>
          <cell r="F126">
            <v>0</v>
          </cell>
          <cell r="G126" t="str">
            <v>n.a.</v>
          </cell>
        </row>
        <row r="127">
          <cell r="A127" t="str">
            <v>Cavendish Asset Management Ltd.</v>
          </cell>
          <cell r="E127" t="str">
            <v>Investor</v>
          </cell>
          <cell r="F127">
            <v>50000</v>
          </cell>
          <cell r="G127">
            <v>138</v>
          </cell>
        </row>
        <row r="128">
          <cell r="A128" t="str">
            <v>Caxton Associates LP</v>
          </cell>
          <cell r="E128" t="str">
            <v>Investor</v>
          </cell>
          <cell r="F128">
            <v>0</v>
          </cell>
          <cell r="G128" t="str">
            <v>n.a.</v>
          </cell>
        </row>
        <row r="129">
          <cell r="A129" t="str">
            <v>Cazenove Capital</v>
          </cell>
          <cell r="B129" t="str">
            <v>London</v>
          </cell>
          <cell r="C129">
            <v>10.5</v>
          </cell>
          <cell r="D129">
            <v>42027</v>
          </cell>
          <cell r="E129"/>
          <cell r="F129"/>
          <cell r="G129" t="str">
            <v>n.a.</v>
          </cell>
        </row>
        <row r="130">
          <cell r="A130" t="str">
            <v>CDC</v>
          </cell>
          <cell r="B130" t="str">
            <v>Paris</v>
          </cell>
          <cell r="C130">
            <v>0</v>
          </cell>
          <cell r="D130">
            <v>42027</v>
          </cell>
          <cell r="E130"/>
          <cell r="F130"/>
          <cell r="G130" t="str">
            <v>n.a.</v>
          </cell>
        </row>
        <row r="131">
          <cell r="A131" t="str">
            <v>Centaurus Capital Limited</v>
          </cell>
          <cell r="E131" t="str">
            <v>Investor</v>
          </cell>
          <cell r="F131">
            <v>0</v>
          </cell>
          <cell r="G131" t="str">
            <v>n.a.</v>
          </cell>
        </row>
        <row r="132">
          <cell r="A132" t="str">
            <v>Cevian Capital</v>
          </cell>
          <cell r="B132" t="str">
            <v>Stockholm</v>
          </cell>
          <cell r="C132">
            <v>6</v>
          </cell>
          <cell r="D132">
            <v>42027</v>
          </cell>
          <cell r="E132"/>
          <cell r="F132"/>
          <cell r="G132" t="str">
            <v>n.a.</v>
          </cell>
        </row>
        <row r="133">
          <cell r="A133" t="str">
            <v>Charles Schwab Investment Management, Inc.</v>
          </cell>
          <cell r="E133" t="str">
            <v>Investor</v>
          </cell>
          <cell r="F133">
            <v>31963</v>
          </cell>
          <cell r="G133">
            <v>150</v>
          </cell>
        </row>
        <row r="134">
          <cell r="A134" t="str">
            <v>Cheyne Capital Management (UK) LLP</v>
          </cell>
          <cell r="E134" t="str">
            <v>Investor</v>
          </cell>
          <cell r="F134">
            <v>0</v>
          </cell>
          <cell r="G134" t="str">
            <v>n.a.</v>
          </cell>
        </row>
        <row r="135">
          <cell r="A135" t="str">
            <v>Citadel Investment Group, L.L.C.</v>
          </cell>
          <cell r="C135">
            <v>0</v>
          </cell>
          <cell r="D135">
            <v>42027</v>
          </cell>
          <cell r="E135" t="str">
            <v>Investor</v>
          </cell>
          <cell r="F135">
            <v>0</v>
          </cell>
          <cell r="G135" t="str">
            <v>n.a.</v>
          </cell>
        </row>
        <row r="136">
          <cell r="A136" t="str">
            <v>ClearBridge Investments, LLC</v>
          </cell>
          <cell r="E136" t="str">
            <v>Investor</v>
          </cell>
          <cell r="F136">
            <v>52510</v>
          </cell>
          <cell r="G136">
            <v>137</v>
          </cell>
        </row>
        <row r="137">
          <cell r="A137" t="str">
            <v>CM-CIC Asset Management</v>
          </cell>
          <cell r="C137">
            <v>1.5</v>
          </cell>
          <cell r="D137">
            <v>42027</v>
          </cell>
          <cell r="E137" t="str">
            <v>Investor</v>
          </cell>
          <cell r="F137">
            <v>1230000</v>
          </cell>
          <cell r="G137">
            <v>26</v>
          </cell>
        </row>
        <row r="138">
          <cell r="A138" t="str">
            <v>Copper Rock Capital Partners LLC</v>
          </cell>
          <cell r="C138">
            <v>1.2</v>
          </cell>
          <cell r="D138">
            <v>42032</v>
          </cell>
          <cell r="E138" t="str">
            <v>Investor</v>
          </cell>
          <cell r="F138">
            <v>3680122</v>
          </cell>
          <cell r="G138">
            <v>5</v>
          </cell>
        </row>
        <row r="139">
          <cell r="A139" t="str">
            <v>Covéa</v>
          </cell>
          <cell r="B139" t="str">
            <v>Paris</v>
          </cell>
          <cell r="C139">
            <v>0.6794</v>
          </cell>
          <cell r="D139">
            <v>42027</v>
          </cell>
          <cell r="E139"/>
          <cell r="F139"/>
          <cell r="G139" t="str">
            <v>n.a.</v>
          </cell>
        </row>
        <row r="140">
          <cell r="A140" t="str">
            <v>CPR Asset Management</v>
          </cell>
          <cell r="E140" t="str">
            <v>Investor</v>
          </cell>
          <cell r="F140">
            <v>388856</v>
          </cell>
          <cell r="G140">
            <v>61</v>
          </cell>
        </row>
        <row r="141">
          <cell r="A141" t="str">
            <v>CQS (UK) LLP</v>
          </cell>
          <cell r="C141">
            <v>0.90700000000000003</v>
          </cell>
          <cell r="D141" t="str">
            <v>BESI ('14)</v>
          </cell>
          <cell r="E141" t="str">
            <v>Investor</v>
          </cell>
          <cell r="F141">
            <v>0</v>
          </cell>
          <cell r="G141" t="str">
            <v>n.a.</v>
          </cell>
        </row>
        <row r="142">
          <cell r="A142" t="str">
            <v>Credit Suisse Asset Management</v>
          </cell>
          <cell r="B142" t="str">
            <v>Zurich</v>
          </cell>
          <cell r="C142">
            <v>70.569999999999993</v>
          </cell>
          <cell r="D142" t="str">
            <v>Berenberg (Mar'15)</v>
          </cell>
          <cell r="E142" t="str">
            <v>Investor</v>
          </cell>
          <cell r="F142">
            <v>737485</v>
          </cell>
          <cell r="G142">
            <v>41</v>
          </cell>
        </row>
        <row r="143">
          <cell r="A143" t="str">
            <v>Crédit Suisse Gestión S.G.I.I.C., S.A.</v>
          </cell>
          <cell r="E143" t="str">
            <v>Investor</v>
          </cell>
          <cell r="F143">
            <v>200000</v>
          </cell>
          <cell r="G143">
            <v>89</v>
          </cell>
        </row>
        <row r="144">
          <cell r="A144" t="str">
            <v>Credit Suisse Private Banking (Switzerland)</v>
          </cell>
          <cell r="E144" t="str">
            <v>Investor</v>
          </cell>
          <cell r="F144">
            <v>100000</v>
          </cell>
          <cell r="G144">
            <v>112</v>
          </cell>
        </row>
        <row r="145">
          <cell r="A145" t="str">
            <v>Crédito Agrícola Gest-Sociedade Gest de Fundos de Invest. Mobilliário</v>
          </cell>
          <cell r="E145" t="str">
            <v>Investor</v>
          </cell>
          <cell r="F145">
            <v>400000</v>
          </cell>
          <cell r="G145">
            <v>59</v>
          </cell>
        </row>
        <row r="146">
          <cell r="A146" t="str">
            <v>Crossinvest SA</v>
          </cell>
          <cell r="E146" t="str">
            <v>Investor</v>
          </cell>
          <cell r="F146">
            <v>0</v>
          </cell>
          <cell r="G146" t="str">
            <v>n.a.</v>
          </cell>
        </row>
        <row r="147">
          <cell r="A147" t="str">
            <v>D. E. Shaw &amp; Co., L.P.</v>
          </cell>
          <cell r="E147" t="str">
            <v>Investor</v>
          </cell>
          <cell r="F147">
            <v>0</v>
          </cell>
          <cell r="G147" t="str">
            <v>n.a.</v>
          </cell>
        </row>
        <row r="148">
          <cell r="A148" t="str">
            <v>Dabroes</v>
          </cell>
          <cell r="B148" t="str">
            <v>London</v>
          </cell>
          <cell r="C148">
            <v>0</v>
          </cell>
          <cell r="D148">
            <v>42027</v>
          </cell>
          <cell r="E148"/>
          <cell r="F148"/>
          <cell r="G148" t="str">
            <v>n.a.</v>
          </cell>
        </row>
        <row r="149">
          <cell r="A149" t="str">
            <v>Dalton Strategic Partnership, L.L.P.</v>
          </cell>
          <cell r="C149">
            <v>2</v>
          </cell>
          <cell r="D149" t="str">
            <v>Website</v>
          </cell>
          <cell r="E149" t="str">
            <v>Investor</v>
          </cell>
          <cell r="F149">
            <v>59270</v>
          </cell>
          <cell r="G149">
            <v>132</v>
          </cell>
        </row>
        <row r="150">
          <cell r="A150" t="str">
            <v>Danske Capital</v>
          </cell>
          <cell r="C150">
            <v>21</v>
          </cell>
          <cell r="D150">
            <v>42027</v>
          </cell>
          <cell r="E150" t="str">
            <v>Investor</v>
          </cell>
          <cell r="F150">
            <v>350000</v>
          </cell>
          <cell r="G150">
            <v>65</v>
          </cell>
        </row>
        <row r="151">
          <cell r="A151" t="str">
            <v>Davidson Kempner Capital Management LLC</v>
          </cell>
          <cell r="E151" t="str">
            <v>Investor</v>
          </cell>
          <cell r="F151">
            <v>0</v>
          </cell>
          <cell r="G151" t="str">
            <v>n.a.</v>
          </cell>
        </row>
        <row r="152">
          <cell r="A152" t="str">
            <v>Degroof</v>
          </cell>
          <cell r="B152" t="str">
            <v>Brussels</v>
          </cell>
          <cell r="C152">
            <v>4.5999999999999996</v>
          </cell>
          <cell r="D152">
            <v>42027</v>
          </cell>
          <cell r="E152"/>
          <cell r="F152"/>
          <cell r="G152" t="str">
            <v>n.a.</v>
          </cell>
        </row>
        <row r="153">
          <cell r="A153" t="str">
            <v>Deka Investment GmbH</v>
          </cell>
          <cell r="E153" t="str">
            <v>Investor</v>
          </cell>
          <cell r="F153">
            <v>261600</v>
          </cell>
          <cell r="G153">
            <v>83</v>
          </cell>
        </row>
        <row r="154">
          <cell r="A154" t="str">
            <v>Delen</v>
          </cell>
          <cell r="B154" t="str">
            <v>Brussels</v>
          </cell>
          <cell r="C154">
            <v>16.5</v>
          </cell>
          <cell r="D154">
            <v>42027</v>
          </cell>
          <cell r="E154"/>
          <cell r="F154"/>
          <cell r="G154" t="str">
            <v>n.a.</v>
          </cell>
        </row>
        <row r="155">
          <cell r="A155" t="str">
            <v>Delta Lloyd</v>
          </cell>
          <cell r="B155" t="str">
            <v>Amsterdam</v>
          </cell>
          <cell r="C155">
            <v>7.8</v>
          </cell>
          <cell r="D155">
            <v>42027</v>
          </cell>
          <cell r="E155"/>
          <cell r="F155"/>
          <cell r="G155" t="str">
            <v>n.a.</v>
          </cell>
        </row>
        <row r="156">
          <cell r="A156" t="str">
            <v>Denjoy Capital Partners, LLP</v>
          </cell>
          <cell r="E156" t="str">
            <v>Investor</v>
          </cell>
          <cell r="F156">
            <v>0</v>
          </cell>
          <cell r="G156" t="str">
            <v>n.a.</v>
          </cell>
        </row>
        <row r="157">
          <cell r="A157" t="str">
            <v>Deutsche Asset &amp; Wealth Management Investment GmbH</v>
          </cell>
          <cell r="E157" t="str">
            <v>Investor</v>
          </cell>
          <cell r="F157">
            <v>140198</v>
          </cell>
          <cell r="G157">
            <v>101</v>
          </cell>
        </row>
        <row r="158">
          <cell r="A158" t="str">
            <v>Deutsche Bank (Suisse) SA</v>
          </cell>
          <cell r="E158" t="str">
            <v>Investor</v>
          </cell>
          <cell r="F158">
            <v>0</v>
          </cell>
          <cell r="G158" t="str">
            <v>n.a.</v>
          </cell>
        </row>
        <row r="159">
          <cell r="A159" t="str">
            <v>Deutsche Bank Private Wealth Management Limited</v>
          </cell>
          <cell r="E159" t="str">
            <v>Investor</v>
          </cell>
          <cell r="F159">
            <v>15000</v>
          </cell>
          <cell r="G159">
            <v>171</v>
          </cell>
        </row>
        <row r="160">
          <cell r="A160" t="str">
            <v>DJE Kapital AG</v>
          </cell>
          <cell r="C160">
            <v>0</v>
          </cell>
          <cell r="D160">
            <v>42027</v>
          </cell>
          <cell r="E160" t="str">
            <v>Investor</v>
          </cell>
          <cell r="F160">
            <v>0</v>
          </cell>
          <cell r="G160" t="str">
            <v>n.a.</v>
          </cell>
        </row>
        <row r="161">
          <cell r="A161" t="str">
            <v>DnB Nor</v>
          </cell>
          <cell r="B161" t="str">
            <v>Stockholm</v>
          </cell>
          <cell r="C161">
            <v>13.6</v>
          </cell>
          <cell r="D161">
            <v>42027</v>
          </cell>
          <cell r="E161"/>
          <cell r="F161"/>
          <cell r="G161" t="str">
            <v>n.a.</v>
          </cell>
        </row>
        <row r="162">
          <cell r="A162" t="str">
            <v>DnB NOR</v>
          </cell>
          <cell r="B162" t="str">
            <v>Oslo</v>
          </cell>
          <cell r="C162">
            <v>13.6</v>
          </cell>
          <cell r="D162">
            <v>42027</v>
          </cell>
          <cell r="E162"/>
          <cell r="F162"/>
          <cell r="G162" t="str">
            <v>n.a.</v>
          </cell>
        </row>
        <row r="163">
          <cell r="A163" t="str">
            <v>DNCA Finance</v>
          </cell>
          <cell r="B163" t="str">
            <v>Paris</v>
          </cell>
          <cell r="C163">
            <v>7.9409999999999998</v>
          </cell>
          <cell r="D163" t="str">
            <v>BESI ('15)</v>
          </cell>
          <cell r="E163" t="str">
            <v>Investor</v>
          </cell>
          <cell r="F163">
            <v>439000</v>
          </cell>
          <cell r="G163">
            <v>55</v>
          </cell>
        </row>
        <row r="164">
          <cell r="A164" t="str">
            <v>DSAM Partners LLP</v>
          </cell>
          <cell r="B164" t="str">
            <v>London</v>
          </cell>
          <cell r="C164">
            <v>339</v>
          </cell>
          <cell r="D164" t="str">
            <v>JPMorgan ('15)</v>
          </cell>
          <cell r="E164" t="str">
            <v>Investor</v>
          </cell>
          <cell r="F164">
            <v>2724161</v>
          </cell>
          <cell r="G164">
            <v>14</v>
          </cell>
        </row>
        <row r="165">
          <cell r="A165" t="str">
            <v>Duemme</v>
          </cell>
          <cell r="B165" t="str">
            <v>Milan</v>
          </cell>
          <cell r="C165">
            <v>0</v>
          </cell>
          <cell r="D165">
            <v>42027</v>
          </cell>
          <cell r="E165"/>
          <cell r="F165"/>
          <cell r="G165" t="str">
            <v>n.a.</v>
          </cell>
        </row>
        <row r="166">
          <cell r="A166" t="str">
            <v>Duet Asset Management Ltd.</v>
          </cell>
          <cell r="E166" t="str">
            <v>Investor</v>
          </cell>
          <cell r="F166">
            <v>0</v>
          </cell>
          <cell r="G166" t="str">
            <v>n.a.</v>
          </cell>
        </row>
        <row r="167">
          <cell r="A167" t="str">
            <v>Edinburgh Partners</v>
          </cell>
          <cell r="B167" t="str">
            <v>London</v>
          </cell>
          <cell r="C167">
            <v>0.38579999999999998</v>
          </cell>
          <cell r="D167">
            <v>42027</v>
          </cell>
          <cell r="E167"/>
          <cell r="F167"/>
          <cell r="G167" t="str">
            <v>n.a.</v>
          </cell>
        </row>
        <row r="168">
          <cell r="A168" t="str">
            <v>Egerton Capital</v>
          </cell>
          <cell r="B168" t="str">
            <v>London</v>
          </cell>
          <cell r="C168">
            <v>0</v>
          </cell>
          <cell r="D168">
            <v>42027</v>
          </cell>
          <cell r="E168"/>
          <cell r="F168"/>
          <cell r="G168" t="str">
            <v>n.a.</v>
          </cell>
        </row>
        <row r="169">
          <cell r="A169" t="str">
            <v>Elliot Associates Limited</v>
          </cell>
          <cell r="E169" t="str">
            <v>Investor</v>
          </cell>
          <cell r="F169">
            <v>0</v>
          </cell>
          <cell r="G169" t="str">
            <v>n.a.</v>
          </cell>
        </row>
        <row r="170">
          <cell r="A170" t="str">
            <v>GNB Gestão de Ativos</v>
          </cell>
          <cell r="B170" t="str">
            <v>Lisbon</v>
          </cell>
          <cell r="C170">
            <v>17.3</v>
          </cell>
          <cell r="D170">
            <v>42027</v>
          </cell>
          <cell r="E170" t="str">
            <v>Investor</v>
          </cell>
          <cell r="F170">
            <v>2300000</v>
          </cell>
          <cell r="G170">
            <v>17</v>
          </cell>
        </row>
        <row r="171">
          <cell r="A171" t="str">
            <v>Eton Park Capital Management, L.P.</v>
          </cell>
          <cell r="C171">
            <v>0</v>
          </cell>
          <cell r="D171">
            <v>42027</v>
          </cell>
          <cell r="E171" t="str">
            <v>Investor</v>
          </cell>
          <cell r="F171">
            <v>0</v>
          </cell>
          <cell r="G171" t="str">
            <v>n.a.</v>
          </cell>
        </row>
        <row r="172">
          <cell r="A172" t="str">
            <v>Eurizon Capital SGR S.p.A.</v>
          </cell>
          <cell r="C172">
            <v>5.6</v>
          </cell>
          <cell r="D172">
            <v>42027</v>
          </cell>
          <cell r="E172" t="str">
            <v>Investor</v>
          </cell>
          <cell r="F172">
            <v>375000</v>
          </cell>
          <cell r="G172">
            <v>62</v>
          </cell>
        </row>
        <row r="173">
          <cell r="A173" t="str">
            <v>Euromobiliare</v>
          </cell>
          <cell r="B173" t="str">
            <v>Milan</v>
          </cell>
          <cell r="C173">
            <v>0</v>
          </cell>
          <cell r="D173">
            <v>42027</v>
          </cell>
          <cell r="E173"/>
          <cell r="F173"/>
          <cell r="G173" t="str">
            <v>n.a.</v>
          </cell>
        </row>
        <row r="174">
          <cell r="A174" t="str">
            <v>Exane</v>
          </cell>
          <cell r="B174" t="str">
            <v>Paris</v>
          </cell>
          <cell r="C174">
            <v>0</v>
          </cell>
          <cell r="D174">
            <v>42027</v>
          </cell>
          <cell r="E174"/>
          <cell r="F174"/>
          <cell r="G174" t="str">
            <v>n.a.</v>
          </cell>
        </row>
        <row r="175">
          <cell r="A175" t="str">
            <v>F&amp;C Asset Management plc</v>
          </cell>
          <cell r="B175" t="str">
            <v>London</v>
          </cell>
          <cell r="C175">
            <v>19.2</v>
          </cell>
          <cell r="D175" t="str">
            <v>JPMorgan ('15)</v>
          </cell>
          <cell r="E175" t="str">
            <v>Investor</v>
          </cell>
          <cell r="F175">
            <v>3169725</v>
          </cell>
          <cell r="G175">
            <v>10</v>
          </cell>
        </row>
        <row r="176">
          <cell r="A176" t="str">
            <v>Farringdon Capital Management SA</v>
          </cell>
          <cell r="E176" t="str">
            <v>Investor</v>
          </cell>
          <cell r="F176">
            <v>0</v>
          </cell>
          <cell r="G176" t="str">
            <v>n.a.</v>
          </cell>
        </row>
        <row r="177">
          <cell r="A177" t="str">
            <v>Federale Assurance</v>
          </cell>
          <cell r="B177" t="str">
            <v>Brussels</v>
          </cell>
          <cell r="C177">
            <v>0</v>
          </cell>
          <cell r="D177">
            <v>42027</v>
          </cell>
          <cell r="E177"/>
          <cell r="F177"/>
          <cell r="G177" t="str">
            <v>n.a.</v>
          </cell>
        </row>
        <row r="178">
          <cell r="A178" t="str">
            <v>Fenician Capital Management, LLP</v>
          </cell>
          <cell r="D178" t="str">
            <v>Mail</v>
          </cell>
          <cell r="E178" t="str">
            <v>Investor</v>
          </cell>
          <cell r="F178">
            <v>1350000</v>
          </cell>
          <cell r="G178">
            <v>25</v>
          </cell>
        </row>
        <row r="179">
          <cell r="A179" t="str">
            <v>Fidelity International Investments</v>
          </cell>
          <cell r="B179" t="str">
            <v>London</v>
          </cell>
          <cell r="C179">
            <v>122.9</v>
          </cell>
          <cell r="D179">
            <v>42027</v>
          </cell>
          <cell r="E179"/>
          <cell r="F179"/>
          <cell r="G179" t="str">
            <v>n.a.</v>
          </cell>
        </row>
        <row r="180">
          <cell r="A180" t="str">
            <v>Fidelity Management &amp; Research Company</v>
          </cell>
          <cell r="B180" t="str">
            <v>London</v>
          </cell>
          <cell r="C180">
            <v>13.624000000000001</v>
          </cell>
          <cell r="D180" t="str">
            <v>JPMorgan ('15)</v>
          </cell>
          <cell r="E180" t="str">
            <v>Investor</v>
          </cell>
          <cell r="F180">
            <v>2866787</v>
          </cell>
          <cell r="G180">
            <v>12</v>
          </cell>
        </row>
        <row r="181">
          <cell r="A181" t="str">
            <v>Fideuram</v>
          </cell>
          <cell r="B181" t="str">
            <v>Milan</v>
          </cell>
          <cell r="C181">
            <v>0</v>
          </cell>
          <cell r="D181">
            <v>42027</v>
          </cell>
          <cell r="E181"/>
          <cell r="F181"/>
          <cell r="G181" t="str">
            <v>n.a.</v>
          </cell>
        </row>
        <row r="182">
          <cell r="A182" t="str">
            <v>Fideuram Investimenti SGR S.p.A.</v>
          </cell>
          <cell r="C182">
            <v>0</v>
          </cell>
          <cell r="D182">
            <v>42027</v>
          </cell>
          <cell r="E182" t="str">
            <v>Investor</v>
          </cell>
          <cell r="F182">
            <v>500000</v>
          </cell>
          <cell r="G182">
            <v>50</v>
          </cell>
        </row>
        <row r="183">
          <cell r="A183" t="str">
            <v>Fimarge</v>
          </cell>
          <cell r="B183" t="str">
            <v>Andorra</v>
          </cell>
          <cell r="C183">
            <v>0</v>
          </cell>
          <cell r="D183">
            <v>0</v>
          </cell>
          <cell r="E183"/>
          <cell r="F183"/>
          <cell r="G183" t="str">
            <v>n.a.</v>
          </cell>
        </row>
        <row r="184">
          <cell r="A184" t="str">
            <v>First Private Investment Management KAG mbH</v>
          </cell>
          <cell r="E184" t="str">
            <v>Investor</v>
          </cell>
          <cell r="F184">
            <v>418135</v>
          </cell>
          <cell r="G184">
            <v>58</v>
          </cell>
        </row>
        <row r="185">
          <cell r="A185" t="str">
            <v>Forward Management, LLC</v>
          </cell>
          <cell r="E185" t="str">
            <v>Investor</v>
          </cell>
          <cell r="F185">
            <v>197450</v>
          </cell>
          <cell r="G185">
            <v>91</v>
          </cell>
        </row>
        <row r="186">
          <cell r="A186" t="str">
            <v>Frankfurt-Trust Investment-Gesellschaft mbH</v>
          </cell>
          <cell r="E186" t="str">
            <v>Investor</v>
          </cell>
          <cell r="F186">
            <v>90000</v>
          </cell>
          <cell r="G186">
            <v>116</v>
          </cell>
        </row>
        <row r="187">
          <cell r="A187" t="str">
            <v>Franklin Advisers, Inc.</v>
          </cell>
          <cell r="C187">
            <v>111</v>
          </cell>
          <cell r="D187">
            <v>42030</v>
          </cell>
          <cell r="E187"/>
          <cell r="F187"/>
          <cell r="G187" t="str">
            <v>n.a.</v>
          </cell>
        </row>
        <row r="188">
          <cell r="A188" t="str">
            <v>Franklin Equity Group</v>
          </cell>
          <cell r="B188" t="str">
            <v>London</v>
          </cell>
          <cell r="C188">
            <v>37.700000000000003</v>
          </cell>
          <cell r="D188">
            <v>42027</v>
          </cell>
          <cell r="E188"/>
          <cell r="F188"/>
          <cell r="G188" t="str">
            <v>n.a.</v>
          </cell>
        </row>
        <row r="189">
          <cell r="A189" t="str">
            <v>Franklin Templeton Investment Management Ltd.</v>
          </cell>
          <cell r="E189" t="str">
            <v>Investor</v>
          </cell>
          <cell r="F189">
            <v>2686131</v>
          </cell>
          <cell r="G189">
            <v>15</v>
          </cell>
        </row>
        <row r="190">
          <cell r="A190" t="str">
            <v>Franklin Templeton Investments Corporation</v>
          </cell>
          <cell r="C190">
            <v>24.3</v>
          </cell>
          <cell r="D190">
            <v>42027</v>
          </cell>
          <cell r="E190"/>
          <cell r="F190"/>
          <cell r="G190" t="str">
            <v>n.a.</v>
          </cell>
        </row>
        <row r="191">
          <cell r="A191" t="str">
            <v>FUTURO - Sociedade Gestora de Fundos de Pensões, S.A.</v>
          </cell>
          <cell r="E191" t="str">
            <v>Investor</v>
          </cell>
          <cell r="F191">
            <v>300700</v>
          </cell>
          <cell r="G191">
            <v>74</v>
          </cell>
        </row>
        <row r="192">
          <cell r="A192" t="str">
            <v>GE Asset Mgmt</v>
          </cell>
          <cell r="B192" t="str">
            <v>London</v>
          </cell>
          <cell r="C192">
            <v>48.7</v>
          </cell>
          <cell r="D192">
            <v>42027</v>
          </cell>
          <cell r="E192"/>
          <cell r="F192"/>
          <cell r="G192" t="str">
            <v>n.a.</v>
          </cell>
        </row>
        <row r="193">
          <cell r="A193" t="str">
            <v>Generali</v>
          </cell>
          <cell r="B193" t="str">
            <v>Milan</v>
          </cell>
          <cell r="C193">
            <v>0</v>
          </cell>
          <cell r="D193">
            <v>42027</v>
          </cell>
          <cell r="E193"/>
          <cell r="F193"/>
          <cell r="G193" t="str">
            <v>n.a.</v>
          </cell>
        </row>
        <row r="194">
          <cell r="A194" t="str">
            <v>Generali Investments Europe</v>
          </cell>
          <cell r="B194" t="str">
            <v>Paris</v>
          </cell>
          <cell r="C194">
            <v>2.8290000000000002</v>
          </cell>
          <cell r="D194" t="str">
            <v>BESI ('15)</v>
          </cell>
          <cell r="E194"/>
          <cell r="F194"/>
          <cell r="G194" t="str">
            <v>n.a.</v>
          </cell>
        </row>
        <row r="195">
          <cell r="A195" t="str">
            <v>Gesbankinter</v>
          </cell>
          <cell r="B195" t="str">
            <v>Madrid</v>
          </cell>
          <cell r="C195">
            <v>0</v>
          </cell>
          <cell r="D195">
            <v>42027</v>
          </cell>
          <cell r="E195"/>
          <cell r="F195"/>
          <cell r="G195" t="str">
            <v>n.a.</v>
          </cell>
        </row>
        <row r="196">
          <cell r="A196" t="str">
            <v>Gestielle</v>
          </cell>
          <cell r="B196" t="str">
            <v>Milan</v>
          </cell>
          <cell r="C196">
            <v>22.6</v>
          </cell>
          <cell r="D196">
            <v>42027</v>
          </cell>
          <cell r="E196"/>
          <cell r="F196"/>
          <cell r="G196" t="str">
            <v>n.a.</v>
          </cell>
        </row>
        <row r="197">
          <cell r="A197" t="str">
            <v>GLG Partners LP</v>
          </cell>
          <cell r="C197">
            <v>4.2</v>
          </cell>
          <cell r="D197">
            <v>42027</v>
          </cell>
          <cell r="E197" t="str">
            <v>Investor</v>
          </cell>
          <cell r="F197">
            <v>860414</v>
          </cell>
          <cell r="G197">
            <v>34</v>
          </cell>
        </row>
        <row r="198">
          <cell r="A198" t="str">
            <v>GLS Capital Management, L.L.C.</v>
          </cell>
          <cell r="E198" t="str">
            <v>Investor</v>
          </cell>
          <cell r="F198">
            <v>25000</v>
          </cell>
          <cell r="G198">
            <v>153</v>
          </cell>
        </row>
        <row r="199">
          <cell r="A199" t="str">
            <v>GNB Gestão de Ativos</v>
          </cell>
          <cell r="E199" t="str">
            <v>Investor</v>
          </cell>
          <cell r="F199">
            <v>2300000</v>
          </cell>
          <cell r="G199">
            <v>17</v>
          </cell>
        </row>
        <row r="200">
          <cell r="A200" t="str">
            <v>Goldman Sachs Asset Management (US)</v>
          </cell>
          <cell r="E200" t="str">
            <v>Investor</v>
          </cell>
          <cell r="F200">
            <v>291349</v>
          </cell>
          <cell r="G200">
            <v>78</v>
          </cell>
        </row>
        <row r="201">
          <cell r="A201" t="str">
            <v>Goldman Sachs Asset Management International</v>
          </cell>
          <cell r="B201" t="str">
            <v>London</v>
          </cell>
          <cell r="C201">
            <v>203.3</v>
          </cell>
          <cell r="D201">
            <v>42027</v>
          </cell>
          <cell r="E201" t="str">
            <v>Investor</v>
          </cell>
          <cell r="F201">
            <v>1500000</v>
          </cell>
          <cell r="G201">
            <v>21</v>
          </cell>
        </row>
        <row r="202">
          <cell r="A202" t="str">
            <v>Goldman Sachs Group</v>
          </cell>
          <cell r="E202"/>
          <cell r="F202"/>
          <cell r="G202" t="str">
            <v>n.a.</v>
          </cell>
        </row>
        <row r="203">
          <cell r="A203" t="str">
            <v>Groupama</v>
          </cell>
          <cell r="B203" t="str">
            <v>Paris</v>
          </cell>
          <cell r="C203">
            <v>3.4</v>
          </cell>
          <cell r="D203">
            <v>42027</v>
          </cell>
          <cell r="E203"/>
          <cell r="F203"/>
          <cell r="G203" t="str">
            <v>n.a.</v>
          </cell>
        </row>
        <row r="204">
          <cell r="A204" t="str">
            <v>Groupama Asset Management</v>
          </cell>
          <cell r="E204" t="str">
            <v>Investor</v>
          </cell>
          <cell r="F204">
            <v>21635</v>
          </cell>
          <cell r="G204">
            <v>166</v>
          </cell>
        </row>
        <row r="205">
          <cell r="A205" t="str">
            <v>Habbel, Pohlig &amp; Partner Institut für Bank- und Wirtschaftsberatung GmbH</v>
          </cell>
          <cell r="E205" t="str">
            <v>Investor</v>
          </cell>
          <cell r="F205">
            <v>30000</v>
          </cell>
          <cell r="G205">
            <v>151</v>
          </cell>
        </row>
        <row r="206">
          <cell r="A206" t="str">
            <v>Habbel, Pohlig &amp; Partner Institut für Bank- und Wirtschaftsberatung GmbH</v>
          </cell>
          <cell r="E206" t="str">
            <v>Investor</v>
          </cell>
          <cell r="F206">
            <v>30000</v>
          </cell>
          <cell r="G206">
            <v>151</v>
          </cell>
        </row>
        <row r="207">
          <cell r="A207" t="str">
            <v>Hadron Capital LLP</v>
          </cell>
          <cell r="E207" t="str">
            <v>Investor</v>
          </cell>
          <cell r="F207">
            <v>0</v>
          </cell>
          <cell r="G207" t="str">
            <v>n.a.</v>
          </cell>
        </row>
        <row r="208">
          <cell r="A208" t="str">
            <v>Handelsbanken</v>
          </cell>
          <cell r="B208" t="str">
            <v>Stockholm</v>
          </cell>
          <cell r="C208">
            <v>25.8</v>
          </cell>
          <cell r="D208">
            <v>42027</v>
          </cell>
          <cell r="E208"/>
          <cell r="F208"/>
          <cell r="G208" t="str">
            <v>n.a.</v>
          </cell>
        </row>
        <row r="209">
          <cell r="A209" t="str">
            <v>Hauk Aufhaeuser</v>
          </cell>
          <cell r="B209" t="str">
            <v>Munich</v>
          </cell>
          <cell r="C209">
            <v>0</v>
          </cell>
          <cell r="D209">
            <v>42027</v>
          </cell>
          <cell r="E209"/>
          <cell r="F209"/>
          <cell r="G209" t="str">
            <v>n.a.</v>
          </cell>
        </row>
        <row r="210">
          <cell r="A210" t="str">
            <v>HBK Investments, L.P.</v>
          </cell>
          <cell r="E210" t="str">
            <v>Investor</v>
          </cell>
          <cell r="F210">
            <v>0</v>
          </cell>
          <cell r="G210" t="str">
            <v>n.a.</v>
          </cell>
        </row>
        <row r="211">
          <cell r="A211" t="str">
            <v>Henderson Global Investors Ltd.</v>
          </cell>
          <cell r="B211" t="str">
            <v>London</v>
          </cell>
          <cell r="C211">
            <v>58.8</v>
          </cell>
          <cell r="D211" t="str">
            <v>JPMorgan ('15)</v>
          </cell>
          <cell r="E211" t="str">
            <v>Investor</v>
          </cell>
          <cell r="F211">
            <v>3500000</v>
          </cell>
          <cell r="G211">
            <v>7</v>
          </cell>
        </row>
        <row r="212">
          <cell r="A212" t="str">
            <v>Highbridge Capital Management, LLC</v>
          </cell>
          <cell r="E212" t="str">
            <v>Investor</v>
          </cell>
          <cell r="F212">
            <v>0</v>
          </cell>
          <cell r="G212" t="str">
            <v>n.a.</v>
          </cell>
        </row>
        <row r="213">
          <cell r="A213" t="str">
            <v>Holberg Fondsforvaltning AS</v>
          </cell>
          <cell r="E213" t="str">
            <v>Investor</v>
          </cell>
          <cell r="F213">
            <v>140000</v>
          </cell>
          <cell r="G213">
            <v>102</v>
          </cell>
        </row>
        <row r="214">
          <cell r="A214" t="str">
            <v>HSBC Global Asset Management (France)</v>
          </cell>
          <cell r="B214" t="str">
            <v>Paris</v>
          </cell>
          <cell r="C214">
            <v>91.3</v>
          </cell>
          <cell r="D214">
            <v>42027</v>
          </cell>
          <cell r="E214" t="str">
            <v>Investor</v>
          </cell>
          <cell r="F214">
            <v>588813</v>
          </cell>
          <cell r="G214">
            <v>47</v>
          </cell>
        </row>
        <row r="215">
          <cell r="A215" t="str">
            <v>Huber, Reuss &amp; Kollegen Vermögensverwaltung GmbH</v>
          </cell>
          <cell r="E215" t="str">
            <v>Investor</v>
          </cell>
          <cell r="F215">
            <v>12500</v>
          </cell>
          <cell r="G215">
            <v>172</v>
          </cell>
        </row>
        <row r="216">
          <cell r="A216" t="str">
            <v>IAM</v>
          </cell>
          <cell r="B216" t="str">
            <v>Geneva</v>
          </cell>
          <cell r="C216">
            <v>0</v>
          </cell>
          <cell r="D216">
            <v>42027</v>
          </cell>
          <cell r="E216"/>
          <cell r="F216"/>
          <cell r="G216" t="str">
            <v>n.a.</v>
          </cell>
        </row>
        <row r="217">
          <cell r="A217" t="str">
            <v>IG</v>
          </cell>
          <cell r="B217" t="str">
            <v>Dublin</v>
          </cell>
          <cell r="C217">
            <v>0</v>
          </cell>
          <cell r="D217">
            <v>42027</v>
          </cell>
          <cell r="E217"/>
          <cell r="F217"/>
          <cell r="G217" t="str">
            <v>n.a.</v>
          </cell>
        </row>
        <row r="218">
          <cell r="A218" t="str">
            <v>Ignis Asset Mgmt</v>
          </cell>
          <cell r="B218" t="str">
            <v>London</v>
          </cell>
          <cell r="C218">
            <v>10.3</v>
          </cell>
          <cell r="D218">
            <v>42027</v>
          </cell>
          <cell r="E218"/>
          <cell r="F218"/>
          <cell r="G218" t="str">
            <v>n.a.</v>
          </cell>
        </row>
        <row r="219">
          <cell r="A219" t="str">
            <v>Ignis Investment Services Limited</v>
          </cell>
          <cell r="E219" t="str">
            <v>Investor</v>
          </cell>
          <cell r="F219">
            <v>191931</v>
          </cell>
          <cell r="G219">
            <v>92</v>
          </cell>
        </row>
        <row r="220">
          <cell r="A220" t="str">
            <v>Ilmarinen</v>
          </cell>
          <cell r="B220" t="str">
            <v>Helsinki</v>
          </cell>
          <cell r="C220">
            <v>0</v>
          </cell>
          <cell r="D220">
            <v>42027</v>
          </cell>
          <cell r="E220"/>
          <cell r="F220"/>
          <cell r="G220" t="str">
            <v>n.a.</v>
          </cell>
        </row>
        <row r="221">
          <cell r="A221" t="str">
            <v>ING Investment Management Advisors B.V.</v>
          </cell>
          <cell r="C221">
            <v>0</v>
          </cell>
          <cell r="D221">
            <v>42027</v>
          </cell>
          <cell r="E221" t="str">
            <v>Investor</v>
          </cell>
          <cell r="F221">
            <v>629326</v>
          </cell>
          <cell r="G221">
            <v>43</v>
          </cell>
        </row>
        <row r="222">
          <cell r="A222" t="str">
            <v>Insight Investment Management (Global) Limited</v>
          </cell>
          <cell r="E222" t="str">
            <v>Investor</v>
          </cell>
          <cell r="F222">
            <v>100000</v>
          </cell>
          <cell r="G222">
            <v>112</v>
          </cell>
        </row>
        <row r="223">
          <cell r="A223" t="str">
            <v>Invesco, Henley</v>
          </cell>
          <cell r="B223" t="str">
            <v>London</v>
          </cell>
          <cell r="C223">
            <v>0</v>
          </cell>
          <cell r="D223">
            <v>42027</v>
          </cell>
          <cell r="E223"/>
          <cell r="F223"/>
          <cell r="G223" t="str">
            <v>n.a.</v>
          </cell>
        </row>
        <row r="224">
          <cell r="A224" t="str">
            <v>Invest Gestão de Activos, S.G.F.I.M., S.A.</v>
          </cell>
          <cell r="E224" t="str">
            <v>Investor</v>
          </cell>
          <cell r="F224">
            <v>80000</v>
          </cell>
          <cell r="G224">
            <v>122</v>
          </cell>
        </row>
        <row r="225">
          <cell r="A225" t="str">
            <v>Investec Asset Management Ltd.</v>
          </cell>
          <cell r="B225" t="str">
            <v>London</v>
          </cell>
          <cell r="C225">
            <v>35.1</v>
          </cell>
          <cell r="D225" t="str">
            <v>JPMorgan ('15)</v>
          </cell>
          <cell r="E225" t="str">
            <v>Investor</v>
          </cell>
          <cell r="F225">
            <v>2678464</v>
          </cell>
          <cell r="G225">
            <v>16</v>
          </cell>
        </row>
        <row r="226">
          <cell r="A226" t="str">
            <v>Investec Wealth &amp; Investment Limited</v>
          </cell>
          <cell r="E226" t="str">
            <v>Investor</v>
          </cell>
          <cell r="F226">
            <v>25000</v>
          </cell>
          <cell r="G226">
            <v>153</v>
          </cell>
        </row>
        <row r="227">
          <cell r="A227" t="str">
            <v>Investor AB</v>
          </cell>
          <cell r="B227" t="str">
            <v>Stockholm</v>
          </cell>
          <cell r="C227">
            <v>26.5</v>
          </cell>
          <cell r="D227">
            <v>42027</v>
          </cell>
          <cell r="E227"/>
          <cell r="F227"/>
          <cell r="G227" t="str">
            <v>n.a.</v>
          </cell>
        </row>
        <row r="228">
          <cell r="A228" t="str">
            <v>Invus Public Equities Advisors, LLC</v>
          </cell>
          <cell r="E228" t="str">
            <v>Investor</v>
          </cell>
          <cell r="F228">
            <v>0</v>
          </cell>
          <cell r="G228" t="str">
            <v>n.a.</v>
          </cell>
        </row>
        <row r="229">
          <cell r="A229" t="str">
            <v>Irish Life</v>
          </cell>
          <cell r="B229" t="str">
            <v>Dublin</v>
          </cell>
          <cell r="C229">
            <v>0.37219999999999998</v>
          </cell>
          <cell r="D229">
            <v>42027</v>
          </cell>
          <cell r="E229"/>
          <cell r="F229"/>
          <cell r="G229" t="str">
            <v>n.a.</v>
          </cell>
        </row>
        <row r="230">
          <cell r="A230" t="str">
            <v>Ivaldi Capital LLP</v>
          </cell>
          <cell r="E230" t="str">
            <v>Investor</v>
          </cell>
          <cell r="F230">
            <v>0</v>
          </cell>
          <cell r="G230" t="str">
            <v>n.a.</v>
          </cell>
        </row>
        <row r="231">
          <cell r="A231" t="str">
            <v>J. Goldman &amp; Co., L.P.</v>
          </cell>
          <cell r="E231" t="str">
            <v>Investor</v>
          </cell>
          <cell r="F231">
            <v>0</v>
          </cell>
          <cell r="G231" t="str">
            <v>n.a.</v>
          </cell>
        </row>
        <row r="232">
          <cell r="A232" t="str">
            <v>Jabre Capital Partners S.A.</v>
          </cell>
          <cell r="C232">
            <v>0</v>
          </cell>
          <cell r="D232">
            <v>42027</v>
          </cell>
          <cell r="E232" t="str">
            <v>Investor</v>
          </cell>
          <cell r="F232">
            <v>0</v>
          </cell>
          <cell r="G232" t="str">
            <v>n.a.</v>
          </cell>
        </row>
        <row r="233">
          <cell r="A233" t="str">
            <v>JANA Partners LLC</v>
          </cell>
          <cell r="E233" t="str">
            <v>Investor</v>
          </cell>
          <cell r="F233">
            <v>0</v>
          </cell>
          <cell r="G233" t="str">
            <v>n.a.</v>
          </cell>
        </row>
        <row r="234">
          <cell r="A234" t="str">
            <v>Janus Capital</v>
          </cell>
          <cell r="B234" t="str">
            <v>London</v>
          </cell>
          <cell r="C234">
            <v>82.2</v>
          </cell>
          <cell r="D234">
            <v>42027</v>
          </cell>
          <cell r="E234"/>
          <cell r="F234"/>
          <cell r="G234" t="str">
            <v>n.a.</v>
          </cell>
        </row>
        <row r="235">
          <cell r="A235" t="str">
            <v>JPMorgan Asset Management U.K. Limited</v>
          </cell>
          <cell r="B235" t="str">
            <v>London</v>
          </cell>
          <cell r="C235">
            <v>94.935000000000002</v>
          </cell>
          <cell r="D235" t="str">
            <v>JPMorgan ('15)</v>
          </cell>
          <cell r="E235" t="str">
            <v>Investor</v>
          </cell>
          <cell r="F235">
            <v>3295772</v>
          </cell>
          <cell r="G235">
            <v>9</v>
          </cell>
        </row>
        <row r="236">
          <cell r="A236" t="str">
            <v>Julius Baer</v>
          </cell>
          <cell r="B236" t="str">
            <v>Zurich</v>
          </cell>
          <cell r="C236">
            <v>23.8</v>
          </cell>
          <cell r="D236">
            <v>42027</v>
          </cell>
          <cell r="E236"/>
          <cell r="F236"/>
          <cell r="G236" t="str">
            <v>n.a.</v>
          </cell>
        </row>
        <row r="237">
          <cell r="A237" t="str">
            <v>Jupiter Asset Mgmt</v>
          </cell>
          <cell r="B237" t="str">
            <v>London</v>
          </cell>
          <cell r="C237">
            <v>25.1</v>
          </cell>
          <cell r="D237" t="str">
            <v>JPMorgan ('15)</v>
          </cell>
          <cell r="E237"/>
          <cell r="F237"/>
          <cell r="G237" t="str">
            <v>n.a.</v>
          </cell>
        </row>
        <row r="238">
          <cell r="A238" t="str">
            <v>K2 Asset Management Ltd</v>
          </cell>
          <cell r="E238" t="str">
            <v>Investor</v>
          </cell>
          <cell r="F238">
            <v>220000</v>
          </cell>
          <cell r="G238">
            <v>86</v>
          </cell>
        </row>
        <row r="239">
          <cell r="A239" t="str">
            <v>Kadora Investments SA</v>
          </cell>
          <cell r="E239" t="str">
            <v>Investor</v>
          </cell>
          <cell r="F239">
            <v>0</v>
          </cell>
          <cell r="G239" t="str">
            <v>n.a.</v>
          </cell>
        </row>
        <row r="240">
          <cell r="A240" t="str">
            <v>Kairos Investment Management Limited</v>
          </cell>
          <cell r="C240">
            <v>0.65759999999999996</v>
          </cell>
          <cell r="D240">
            <v>42027</v>
          </cell>
          <cell r="E240" t="str">
            <v>Investor</v>
          </cell>
          <cell r="F240">
            <v>75000</v>
          </cell>
          <cell r="G240">
            <v>123</v>
          </cell>
        </row>
        <row r="241">
          <cell r="A241" t="str">
            <v>Kairos Partners SGR S.p.A.</v>
          </cell>
          <cell r="E241" t="str">
            <v>Investor</v>
          </cell>
          <cell r="F241">
            <v>50000</v>
          </cell>
          <cell r="G241">
            <v>138</v>
          </cell>
        </row>
        <row r="242">
          <cell r="A242" t="str">
            <v>Kames Capital</v>
          </cell>
          <cell r="C242">
            <v>12.8</v>
          </cell>
          <cell r="D242">
            <v>42030</v>
          </cell>
          <cell r="E242" t="str">
            <v>Investor</v>
          </cell>
          <cell r="F242">
            <v>3620000</v>
          </cell>
          <cell r="G242">
            <v>6</v>
          </cell>
        </row>
        <row r="243">
          <cell r="A243" t="str">
            <v>KBC AM</v>
          </cell>
          <cell r="B243" t="str">
            <v>Brussels</v>
          </cell>
          <cell r="C243">
            <v>15</v>
          </cell>
          <cell r="D243">
            <v>42027</v>
          </cell>
          <cell r="E243"/>
          <cell r="F243"/>
          <cell r="G243" t="str">
            <v>n.a.</v>
          </cell>
        </row>
        <row r="244">
          <cell r="A244" t="str">
            <v>KBC Asset Management N.V.</v>
          </cell>
          <cell r="E244" t="str">
            <v>Investor</v>
          </cell>
          <cell r="F244">
            <v>6286</v>
          </cell>
          <cell r="G244">
            <v>176</v>
          </cell>
        </row>
        <row r="245">
          <cell r="A245" t="str">
            <v>Kempen Capital Management N.V.</v>
          </cell>
          <cell r="C245">
            <v>4.2</v>
          </cell>
          <cell r="D245">
            <v>42027</v>
          </cell>
          <cell r="E245" t="str">
            <v>Investor</v>
          </cell>
          <cell r="F245">
            <v>25000</v>
          </cell>
          <cell r="G245">
            <v>153</v>
          </cell>
        </row>
        <row r="246">
          <cell r="A246" t="str">
            <v>Keva</v>
          </cell>
          <cell r="B246" t="str">
            <v>Helsinki</v>
          </cell>
          <cell r="C246">
            <v>0</v>
          </cell>
          <cell r="D246">
            <v>42027</v>
          </cell>
          <cell r="E246"/>
          <cell r="F246"/>
          <cell r="G246" t="str">
            <v>n.a.</v>
          </cell>
        </row>
        <row r="247">
          <cell r="A247" t="str">
            <v>Kynikos Associates</v>
          </cell>
          <cell r="B247" t="str">
            <v>London</v>
          </cell>
          <cell r="C247">
            <v>0.186</v>
          </cell>
          <cell r="D247">
            <v>42031</v>
          </cell>
          <cell r="E247"/>
          <cell r="F247"/>
          <cell r="G247" t="str">
            <v>n.a.</v>
          </cell>
        </row>
        <row r="248">
          <cell r="A248" t="str">
            <v>La Banque Postale</v>
          </cell>
          <cell r="B248" t="str">
            <v>Paris</v>
          </cell>
          <cell r="C248">
            <v>0</v>
          </cell>
          <cell r="D248">
            <v>42027</v>
          </cell>
          <cell r="E248"/>
          <cell r="F248"/>
          <cell r="G248" t="str">
            <v>n.a.</v>
          </cell>
        </row>
        <row r="249">
          <cell r="A249" t="str">
            <v>La Banque Postale Asset Management</v>
          </cell>
          <cell r="E249" t="str">
            <v>Investor</v>
          </cell>
          <cell r="F249">
            <v>5551</v>
          </cell>
          <cell r="G249">
            <v>177</v>
          </cell>
        </row>
        <row r="250">
          <cell r="A250" t="str">
            <v>Lansdowne Partners (UK) LLP</v>
          </cell>
          <cell r="C250">
            <v>15.3</v>
          </cell>
          <cell r="D250">
            <v>42031</v>
          </cell>
          <cell r="E250" t="str">
            <v>Investor</v>
          </cell>
          <cell r="F250">
            <v>0</v>
          </cell>
          <cell r="G250" t="str">
            <v>n.a.</v>
          </cell>
        </row>
        <row r="251">
          <cell r="A251" t="str">
            <v>Lazard Frères Gestion S.A.S.</v>
          </cell>
          <cell r="C251">
            <v>3.3</v>
          </cell>
          <cell r="D251">
            <v>42031</v>
          </cell>
          <cell r="E251" t="str">
            <v>Investor</v>
          </cell>
          <cell r="F251">
            <v>275000</v>
          </cell>
          <cell r="G251">
            <v>80</v>
          </cell>
        </row>
        <row r="252">
          <cell r="A252" t="str">
            <v>LBBW Asset Management Investmentgesellschaft mbH</v>
          </cell>
          <cell r="E252" t="str">
            <v>Investor</v>
          </cell>
          <cell r="F252">
            <v>50000</v>
          </cell>
          <cell r="G252">
            <v>138</v>
          </cell>
        </row>
        <row r="253">
          <cell r="A253" t="str">
            <v>LBV Asset Management LLP</v>
          </cell>
          <cell r="E253" t="str">
            <v>Investor</v>
          </cell>
          <cell r="F253">
            <v>0</v>
          </cell>
          <cell r="G253" t="str">
            <v>n.a.</v>
          </cell>
        </row>
        <row r="254">
          <cell r="A254" t="str">
            <v>Le Conservateur</v>
          </cell>
          <cell r="E254" t="str">
            <v>Investor</v>
          </cell>
          <cell r="F254">
            <v>0</v>
          </cell>
          <cell r="G254" t="str">
            <v>n.a.</v>
          </cell>
        </row>
        <row r="255">
          <cell r="A255" t="str">
            <v>Legal &amp; General Asset Mgmt</v>
          </cell>
          <cell r="B255" t="str">
            <v>London</v>
          </cell>
          <cell r="C255">
            <v>0</v>
          </cell>
          <cell r="E255"/>
          <cell r="F255"/>
          <cell r="G255" t="str">
            <v>n.a.</v>
          </cell>
        </row>
        <row r="256">
          <cell r="A256" t="str">
            <v>Legal &amp; General Investment Management Ltd.</v>
          </cell>
          <cell r="E256" t="str">
            <v>Investor</v>
          </cell>
          <cell r="F256">
            <v>189331</v>
          </cell>
          <cell r="G256">
            <v>93</v>
          </cell>
        </row>
        <row r="257">
          <cell r="A257" t="str">
            <v>Lemanik Asset Management S.A.</v>
          </cell>
          <cell r="E257" t="str">
            <v>Investor</v>
          </cell>
          <cell r="F257">
            <v>322000</v>
          </cell>
          <cell r="G257">
            <v>71</v>
          </cell>
        </row>
        <row r="258">
          <cell r="A258" t="str">
            <v>Liberties</v>
          </cell>
          <cell r="B258" t="str">
            <v>Geneva</v>
          </cell>
          <cell r="C258">
            <v>0</v>
          </cell>
          <cell r="D258">
            <v>42027</v>
          </cell>
          <cell r="E258"/>
          <cell r="F258"/>
          <cell r="G258" t="str">
            <v>n.a.</v>
          </cell>
        </row>
        <row r="259">
          <cell r="A259" t="str">
            <v>Lloyds Investment España, S.G.I.I.C., S.A.U.</v>
          </cell>
          <cell r="E259" t="str">
            <v>Investor</v>
          </cell>
          <cell r="F259">
            <v>135634</v>
          </cell>
          <cell r="G259">
            <v>103</v>
          </cell>
        </row>
        <row r="260">
          <cell r="A260" t="str">
            <v>Lombard Odier Darier Hentsch &amp; Cie</v>
          </cell>
          <cell r="C260">
            <v>11.6</v>
          </cell>
          <cell r="D260">
            <v>42027</v>
          </cell>
          <cell r="E260" t="str">
            <v>Investor</v>
          </cell>
          <cell r="F260">
            <v>0</v>
          </cell>
          <cell r="G260" t="str">
            <v>n.a.</v>
          </cell>
        </row>
        <row r="261">
          <cell r="A261" t="str">
            <v>Lone Pine Capital</v>
          </cell>
          <cell r="B261" t="str">
            <v>London</v>
          </cell>
          <cell r="C261">
            <v>28.4</v>
          </cell>
          <cell r="D261">
            <v>42031</v>
          </cell>
          <cell r="E261"/>
          <cell r="F261"/>
          <cell r="G261" t="str">
            <v>n.a.</v>
          </cell>
        </row>
        <row r="262">
          <cell r="A262" t="str">
            <v>Lupus alpha Asset Management AG</v>
          </cell>
          <cell r="E262" t="str">
            <v>Investor</v>
          </cell>
          <cell r="F262">
            <v>100000</v>
          </cell>
          <cell r="G262">
            <v>112</v>
          </cell>
        </row>
        <row r="263">
          <cell r="A263" t="str">
            <v>Lyxor Asset Management</v>
          </cell>
          <cell r="C263">
            <v>24.5</v>
          </cell>
          <cell r="D263">
            <v>42030</v>
          </cell>
          <cell r="E263" t="str">
            <v>Investor</v>
          </cell>
          <cell r="F263">
            <v>3405000</v>
          </cell>
          <cell r="G263">
            <v>8</v>
          </cell>
        </row>
        <row r="264">
          <cell r="A264" t="str">
            <v>M &amp; G Investment Mgmt</v>
          </cell>
          <cell r="B264" t="str">
            <v>London</v>
          </cell>
          <cell r="C264">
            <v>0</v>
          </cell>
          <cell r="E264"/>
          <cell r="F264"/>
          <cell r="G264" t="str">
            <v>n.a.</v>
          </cell>
        </row>
        <row r="265">
          <cell r="A265" t="str">
            <v>Madrague Capital Partners AB</v>
          </cell>
          <cell r="E265" t="str">
            <v>Investor</v>
          </cell>
          <cell r="F265">
            <v>0</v>
          </cell>
          <cell r="G265" t="str">
            <v>n.a.</v>
          </cell>
        </row>
        <row r="266">
          <cell r="A266" t="str">
            <v>Magnetar Capital Partners LP</v>
          </cell>
          <cell r="E266" t="str">
            <v>Investor</v>
          </cell>
          <cell r="F266">
            <v>0</v>
          </cell>
          <cell r="G266" t="str">
            <v>n.a.</v>
          </cell>
        </row>
        <row r="267">
          <cell r="A267" t="str">
            <v>MainFirst Asset Management</v>
          </cell>
          <cell r="C267">
            <v>1.4</v>
          </cell>
          <cell r="D267">
            <v>42030</v>
          </cell>
          <cell r="E267" t="str">
            <v>Investor</v>
          </cell>
          <cell r="F267">
            <v>854000</v>
          </cell>
          <cell r="G267">
            <v>35</v>
          </cell>
        </row>
        <row r="268">
          <cell r="A268" t="str">
            <v>Maj Invest</v>
          </cell>
          <cell r="B268" t="str">
            <v>Copenhagen</v>
          </cell>
          <cell r="C268">
            <v>20.9</v>
          </cell>
          <cell r="D268">
            <v>42027</v>
          </cell>
          <cell r="E268"/>
          <cell r="F268"/>
          <cell r="G268" t="str">
            <v>n.a.</v>
          </cell>
        </row>
        <row r="269">
          <cell r="A269" t="str">
            <v>Mandatum</v>
          </cell>
          <cell r="B269" t="str">
            <v>Helsinki</v>
          </cell>
          <cell r="C269">
            <v>0</v>
          </cell>
          <cell r="D269">
            <v>42027</v>
          </cell>
          <cell r="E269"/>
          <cell r="F269"/>
          <cell r="G269" t="str">
            <v>n.a.</v>
          </cell>
        </row>
        <row r="270">
          <cell r="A270" t="str">
            <v>Mandatum Henkivakuutusosakeyhtiö</v>
          </cell>
          <cell r="E270" t="str">
            <v>Investor</v>
          </cell>
          <cell r="F270">
            <v>75000</v>
          </cell>
          <cell r="G270">
            <v>123</v>
          </cell>
        </row>
        <row r="271">
          <cell r="A271" t="str">
            <v>Mapfre</v>
          </cell>
          <cell r="B271" t="str">
            <v>Madrid</v>
          </cell>
          <cell r="C271">
            <v>0.127</v>
          </cell>
          <cell r="D271">
            <v>42027</v>
          </cell>
          <cell r="E271"/>
          <cell r="F271"/>
          <cell r="G271" t="str">
            <v>n.a.</v>
          </cell>
        </row>
        <row r="272">
          <cell r="A272" t="str">
            <v>Marble Bar Asset Management LLP</v>
          </cell>
          <cell r="E272" t="str">
            <v>Investor</v>
          </cell>
          <cell r="F272">
            <v>0</v>
          </cell>
          <cell r="G272" t="str">
            <v>n.a.</v>
          </cell>
        </row>
        <row r="273">
          <cell r="A273" t="str">
            <v>Marshall Wace LLP</v>
          </cell>
          <cell r="C273">
            <v>0</v>
          </cell>
          <cell r="E273" t="str">
            <v>Investor</v>
          </cell>
          <cell r="F273">
            <v>0</v>
          </cell>
          <cell r="G273" t="str">
            <v>n.a.</v>
          </cell>
        </row>
        <row r="274">
          <cell r="A274" t="str">
            <v>Meag</v>
          </cell>
          <cell r="B274" t="str">
            <v>Munich</v>
          </cell>
          <cell r="C274">
            <v>3.6</v>
          </cell>
          <cell r="D274">
            <v>42027</v>
          </cell>
          <cell r="E274"/>
          <cell r="F274"/>
          <cell r="G274" t="str">
            <v>n.a.</v>
          </cell>
        </row>
        <row r="275">
          <cell r="A275" t="str">
            <v>Mediobanca</v>
          </cell>
          <cell r="B275" t="str">
            <v>Milan</v>
          </cell>
          <cell r="C275">
            <v>4.5</v>
          </cell>
          <cell r="D275">
            <v>42027</v>
          </cell>
          <cell r="E275"/>
          <cell r="F275"/>
          <cell r="G275" t="str">
            <v>n.a.</v>
          </cell>
        </row>
        <row r="276">
          <cell r="A276" t="str">
            <v>Mediolanum Gestione Fondi SGR p.A.</v>
          </cell>
          <cell r="E276" t="str">
            <v>Investor</v>
          </cell>
          <cell r="F276">
            <v>5000</v>
          </cell>
          <cell r="G276">
            <v>178</v>
          </cell>
        </row>
        <row r="277">
          <cell r="A277" t="str">
            <v>Meditor Capital Management Limited</v>
          </cell>
          <cell r="E277" t="str">
            <v>Investor</v>
          </cell>
          <cell r="F277">
            <v>0</v>
          </cell>
          <cell r="G277" t="str">
            <v>n.a.</v>
          </cell>
        </row>
        <row r="278">
          <cell r="A278" t="str">
            <v>Mellon Capital Management Corporation</v>
          </cell>
          <cell r="C278">
            <v>440.2</v>
          </cell>
          <cell r="D278">
            <v>42030</v>
          </cell>
          <cell r="E278" t="str">
            <v>Investor</v>
          </cell>
          <cell r="F278">
            <v>812552</v>
          </cell>
          <cell r="G278">
            <v>36</v>
          </cell>
        </row>
        <row r="279">
          <cell r="A279" t="str">
            <v>Met Capital Management LLP</v>
          </cell>
          <cell r="E279" t="str">
            <v>Investor</v>
          </cell>
          <cell r="F279">
            <v>0</v>
          </cell>
          <cell r="G279" t="str">
            <v>n.a.</v>
          </cell>
        </row>
        <row r="280">
          <cell r="A280" t="str">
            <v>Metropole Gestion</v>
          </cell>
          <cell r="B280" t="str">
            <v>Paris</v>
          </cell>
          <cell r="C280">
            <v>0.51819999999999999</v>
          </cell>
          <cell r="D280">
            <v>42027</v>
          </cell>
          <cell r="E280"/>
          <cell r="F280"/>
          <cell r="G280" t="str">
            <v>n.a.</v>
          </cell>
        </row>
        <row r="281">
          <cell r="A281" t="str">
            <v>Metzler Asset Management GmbH</v>
          </cell>
          <cell r="C281">
            <v>0.89570000000000005</v>
          </cell>
          <cell r="D281">
            <v>42030</v>
          </cell>
          <cell r="E281" t="str">
            <v>Investor</v>
          </cell>
          <cell r="F281">
            <v>950000</v>
          </cell>
          <cell r="G281">
            <v>32</v>
          </cell>
        </row>
        <row r="282">
          <cell r="A282" t="str">
            <v>MFS Massachusetts Fincl Srvcs</v>
          </cell>
          <cell r="B282" t="str">
            <v>London</v>
          </cell>
          <cell r="C282">
            <v>0</v>
          </cell>
          <cell r="E282"/>
          <cell r="F282"/>
          <cell r="G282" t="str">
            <v>n.a.</v>
          </cell>
        </row>
        <row r="283">
          <cell r="A283" t="str">
            <v>Millennium BCP Gestão de Activos - S.G.F.I., S.A.</v>
          </cell>
          <cell r="E283" t="str">
            <v>Investor</v>
          </cell>
          <cell r="F283">
            <v>499176</v>
          </cell>
          <cell r="G283">
            <v>51</v>
          </cell>
        </row>
        <row r="284">
          <cell r="A284" t="str">
            <v>Millennium Capital Prtnrs</v>
          </cell>
          <cell r="B284" t="str">
            <v>London</v>
          </cell>
          <cell r="C284">
            <v>0</v>
          </cell>
          <cell r="E284"/>
          <cell r="F284"/>
          <cell r="G284" t="str">
            <v>n.a.</v>
          </cell>
        </row>
        <row r="285">
          <cell r="A285" t="str">
            <v>Mirabaud &amp; Cie Banquiers Privés</v>
          </cell>
          <cell r="E285" t="str">
            <v>Investor</v>
          </cell>
          <cell r="F285">
            <v>113290</v>
          </cell>
          <cell r="G285">
            <v>110</v>
          </cell>
        </row>
        <row r="286">
          <cell r="A286" t="str">
            <v>Mirabaud &amp; Cie Banquiers Privés</v>
          </cell>
          <cell r="E286" t="str">
            <v>Investor</v>
          </cell>
          <cell r="F286">
            <v>113290</v>
          </cell>
          <cell r="G286">
            <v>110</v>
          </cell>
        </row>
        <row r="287">
          <cell r="A287" t="str">
            <v>Mirova (SRI)</v>
          </cell>
          <cell r="B287" t="str">
            <v>Paris</v>
          </cell>
          <cell r="C287">
            <v>5.2</v>
          </cell>
          <cell r="D287">
            <v>42027</v>
          </cell>
          <cell r="E287"/>
          <cell r="F287"/>
          <cell r="G287" t="str">
            <v>n.a.</v>
          </cell>
        </row>
        <row r="288">
          <cell r="A288" t="str">
            <v>Montepio Gestão de Activos - SGFI, S.A.</v>
          </cell>
          <cell r="E288" t="str">
            <v>Investor</v>
          </cell>
          <cell r="F288">
            <v>102000</v>
          </cell>
          <cell r="G288">
            <v>111</v>
          </cell>
        </row>
        <row r="289">
          <cell r="A289" t="str">
            <v>Montepio Gestão de Activos - SGFI, S.A.</v>
          </cell>
          <cell r="E289" t="str">
            <v>Investor</v>
          </cell>
          <cell r="F289">
            <v>102000</v>
          </cell>
          <cell r="G289">
            <v>111</v>
          </cell>
        </row>
        <row r="290">
          <cell r="A290" t="str">
            <v>Moon Capital Management LP</v>
          </cell>
          <cell r="E290" t="str">
            <v>Investor</v>
          </cell>
          <cell r="F290">
            <v>0</v>
          </cell>
          <cell r="G290" t="str">
            <v>n.a.</v>
          </cell>
        </row>
        <row r="291">
          <cell r="A291" t="str">
            <v>Moore Capital</v>
          </cell>
          <cell r="B291" t="str">
            <v>London</v>
          </cell>
          <cell r="C291">
            <v>0</v>
          </cell>
          <cell r="E291"/>
          <cell r="F291"/>
          <cell r="G291" t="str">
            <v>n.a.</v>
          </cell>
        </row>
        <row r="292">
          <cell r="A292" t="str">
            <v>Morgan Stanley &amp; Co. International Plc</v>
          </cell>
          <cell r="E292" t="str">
            <v>Investor</v>
          </cell>
          <cell r="F292">
            <v>1447717</v>
          </cell>
          <cell r="G292">
            <v>24</v>
          </cell>
        </row>
        <row r="293">
          <cell r="A293" t="str">
            <v>MSK Capital Partners LLP</v>
          </cell>
          <cell r="E293" t="str">
            <v>Investor</v>
          </cell>
          <cell r="F293">
            <v>0</v>
          </cell>
          <cell r="G293" t="str">
            <v>n.a.</v>
          </cell>
        </row>
        <row r="294">
          <cell r="A294" t="str">
            <v>Natixis Asset Management</v>
          </cell>
          <cell r="B294" t="str">
            <v>Paris</v>
          </cell>
          <cell r="C294">
            <v>53.954999999999998</v>
          </cell>
          <cell r="D294" t="str">
            <v>BESI ('15)</v>
          </cell>
          <cell r="E294" t="str">
            <v>Investor</v>
          </cell>
          <cell r="F294">
            <v>566000</v>
          </cell>
          <cell r="G294">
            <v>48</v>
          </cell>
        </row>
        <row r="295">
          <cell r="A295" t="str">
            <v>Neuflize OBC Investissements</v>
          </cell>
          <cell r="E295" t="str">
            <v>Investor</v>
          </cell>
          <cell r="F295">
            <v>300000</v>
          </cell>
          <cell r="G295">
            <v>75</v>
          </cell>
        </row>
        <row r="296">
          <cell r="A296" t="str">
            <v>Newton Inv Mgmt [BNY Mellon]</v>
          </cell>
          <cell r="B296" t="str">
            <v>London</v>
          </cell>
          <cell r="C296">
            <v>0</v>
          </cell>
          <cell r="E296"/>
          <cell r="F296"/>
          <cell r="G296" t="str">
            <v>n.a.</v>
          </cell>
        </row>
        <row r="297">
          <cell r="A297" t="str">
            <v>Nordea</v>
          </cell>
          <cell r="B297" t="str">
            <v>Stockholm</v>
          </cell>
          <cell r="C297">
            <v>74.7</v>
          </cell>
          <cell r="D297">
            <v>42027</v>
          </cell>
          <cell r="E297"/>
          <cell r="F297"/>
          <cell r="G297" t="str">
            <v>n.a.</v>
          </cell>
        </row>
        <row r="298">
          <cell r="A298" t="str">
            <v>Norges Bank Investment Management (NBIM)</v>
          </cell>
          <cell r="C298">
            <v>508.8</v>
          </cell>
          <cell r="D298">
            <v>42027</v>
          </cell>
          <cell r="E298" t="str">
            <v>Investor</v>
          </cell>
          <cell r="F298">
            <v>3143496</v>
          </cell>
          <cell r="G298">
            <v>11</v>
          </cell>
        </row>
        <row r="299">
          <cell r="A299" t="str">
            <v>Northern Trust Global Investments Ltd.</v>
          </cell>
          <cell r="E299" t="str">
            <v>Investor</v>
          </cell>
          <cell r="F299">
            <v>180457</v>
          </cell>
          <cell r="G299">
            <v>94</v>
          </cell>
        </row>
        <row r="300">
          <cell r="A300" t="str">
            <v xml:space="preserve">Oceanwood Capital Management </v>
          </cell>
          <cell r="B300" t="str">
            <v>London</v>
          </cell>
          <cell r="C300">
            <v>53.954999999999998</v>
          </cell>
          <cell r="D300" t="str">
            <v>BESI ('15)</v>
          </cell>
          <cell r="E300"/>
          <cell r="F300"/>
          <cell r="G300" t="str">
            <v>n.a.</v>
          </cell>
        </row>
        <row r="301">
          <cell r="A301" t="str">
            <v>Och-Ziff Capital Management Group LLC</v>
          </cell>
          <cell r="C301">
            <v>21</v>
          </cell>
          <cell r="D301">
            <v>42031</v>
          </cell>
          <cell r="E301" t="str">
            <v>Investor</v>
          </cell>
          <cell r="F301">
            <v>0</v>
          </cell>
          <cell r="G301" t="str">
            <v>n.a.</v>
          </cell>
        </row>
        <row r="302">
          <cell r="A302" t="str">
            <v>Oddo Asset Management</v>
          </cell>
          <cell r="B302" t="str">
            <v>Paris</v>
          </cell>
          <cell r="C302">
            <v>6.2690000000000001</v>
          </cell>
          <cell r="D302" t="str">
            <v>BESI ('15)</v>
          </cell>
          <cell r="E302"/>
          <cell r="F302"/>
          <cell r="G302" t="str">
            <v>n.a.</v>
          </cell>
        </row>
        <row r="303">
          <cell r="A303" t="str">
            <v>Odey Asset Mgmt</v>
          </cell>
          <cell r="B303" t="str">
            <v>London</v>
          </cell>
          <cell r="C303">
            <v>6.7</v>
          </cell>
          <cell r="D303">
            <v>42031</v>
          </cell>
          <cell r="E303"/>
          <cell r="F303"/>
          <cell r="G303" t="str">
            <v>n.a.</v>
          </cell>
        </row>
        <row r="304">
          <cell r="A304" t="str">
            <v>Otus Capital Management Limited</v>
          </cell>
          <cell r="B304" t="str">
            <v>London</v>
          </cell>
          <cell r="C304">
            <v>0.3</v>
          </cell>
          <cell r="D304" t="str">
            <v>JPMorgan ('15)</v>
          </cell>
          <cell r="E304" t="str">
            <v>Investor</v>
          </cell>
          <cell r="F304">
            <v>150000</v>
          </cell>
          <cell r="G304">
            <v>99</v>
          </cell>
        </row>
        <row r="305">
          <cell r="A305" t="str">
            <v>OVS Capital Management LLP</v>
          </cell>
          <cell r="E305" t="str">
            <v>Investor</v>
          </cell>
          <cell r="F305">
            <v>0</v>
          </cell>
          <cell r="G305" t="str">
            <v>n.a.</v>
          </cell>
        </row>
        <row r="306">
          <cell r="A306" t="str">
            <v>Parametric Portfolio Associates LLC</v>
          </cell>
          <cell r="E306" t="str">
            <v>Investor</v>
          </cell>
          <cell r="F306">
            <v>4851</v>
          </cell>
          <cell r="G306">
            <v>182</v>
          </cell>
        </row>
        <row r="307">
          <cell r="A307" t="str">
            <v>PARINAMA - Participações e Investimentos, SGPS, SA</v>
          </cell>
          <cell r="E307" t="str">
            <v>Investor</v>
          </cell>
          <cell r="F307">
            <v>1000000</v>
          </cell>
          <cell r="G307">
            <v>30</v>
          </cell>
        </row>
        <row r="308">
          <cell r="A308" t="str">
            <v>Patris Gestão de Activos - S.G.F.I.M., S.A.</v>
          </cell>
          <cell r="B308" t="str">
            <v>Lisbon</v>
          </cell>
          <cell r="C308">
            <v>0.5</v>
          </cell>
          <cell r="D308" t="str">
            <v>http://www.patris.pt/pt/quem-somos</v>
          </cell>
          <cell r="E308" t="str">
            <v>Investor</v>
          </cell>
          <cell r="F308">
            <v>20780</v>
          </cell>
          <cell r="G308">
            <v>167</v>
          </cell>
        </row>
        <row r="309">
          <cell r="A309" t="str">
            <v>Pelham Capital Mgmt</v>
          </cell>
          <cell r="B309" t="str">
            <v>London</v>
          </cell>
          <cell r="C309">
            <v>0</v>
          </cell>
          <cell r="D309">
            <v>0</v>
          </cell>
          <cell r="E309"/>
          <cell r="F309"/>
          <cell r="G309" t="str">
            <v>n.a.</v>
          </cell>
        </row>
        <row r="310">
          <cell r="A310" t="str">
            <v>Petercam</v>
          </cell>
          <cell r="B310" t="str">
            <v>Brussels</v>
          </cell>
          <cell r="C310">
            <v>3.9</v>
          </cell>
          <cell r="D310">
            <v>42027</v>
          </cell>
          <cell r="E310"/>
          <cell r="F310"/>
          <cell r="G310" t="str">
            <v>n.a.</v>
          </cell>
        </row>
        <row r="311">
          <cell r="A311" t="str">
            <v>Petrus Advisers LLP</v>
          </cell>
          <cell r="B311" t="str">
            <v>London</v>
          </cell>
          <cell r="C311">
            <v>0.41099999999999998</v>
          </cell>
          <cell r="D311" t="str">
            <v>JPMorgan ('15)</v>
          </cell>
          <cell r="E311" t="str">
            <v>Investor</v>
          </cell>
          <cell r="F311">
            <v>0</v>
          </cell>
          <cell r="G311" t="str">
            <v>n.a.</v>
          </cell>
        </row>
        <row r="312">
          <cell r="A312" t="str">
            <v>PFA Asset Management</v>
          </cell>
          <cell r="E312" t="str">
            <v>Investor</v>
          </cell>
          <cell r="F312">
            <v>0</v>
          </cell>
          <cell r="G312" t="str">
            <v>n.a.</v>
          </cell>
        </row>
        <row r="313">
          <cell r="A313" t="str">
            <v>PFA Pension</v>
          </cell>
          <cell r="B313" t="str">
            <v>Copenhagen</v>
          </cell>
          <cell r="C313">
            <v>0</v>
          </cell>
          <cell r="D313">
            <v>42027</v>
          </cell>
          <cell r="E313"/>
          <cell r="F313"/>
          <cell r="G313" t="str">
            <v>n.a.</v>
          </cell>
        </row>
        <row r="314">
          <cell r="A314" t="str">
            <v>PFA Pension Forsikringsaktieselskab</v>
          </cell>
          <cell r="E314" t="str">
            <v>Investor</v>
          </cell>
          <cell r="F314">
            <v>52709</v>
          </cell>
          <cell r="G314">
            <v>135</v>
          </cell>
        </row>
        <row r="315">
          <cell r="A315" t="str">
            <v>PGGM Vermogensbeheer B.V.</v>
          </cell>
          <cell r="C315">
            <v>0</v>
          </cell>
          <cell r="D315">
            <v>42027</v>
          </cell>
          <cell r="E315" t="str">
            <v>Investor</v>
          </cell>
          <cell r="F315">
            <v>364889</v>
          </cell>
          <cell r="G315">
            <v>64</v>
          </cell>
        </row>
        <row r="316">
          <cell r="A316" t="str">
            <v>Pictet &amp; Cie, Banquiers</v>
          </cell>
          <cell r="C316">
            <v>0.316</v>
          </cell>
          <cell r="D316">
            <v>42045</v>
          </cell>
          <cell r="E316" t="str">
            <v>Investor</v>
          </cell>
          <cell r="F316">
            <v>84367</v>
          </cell>
          <cell r="G316">
            <v>118</v>
          </cell>
        </row>
        <row r="317">
          <cell r="A317" t="str">
            <v>Pictet Asset Management S.A.</v>
          </cell>
          <cell r="B317" t="str">
            <v>London</v>
          </cell>
          <cell r="C317">
            <v>53.685000000000002</v>
          </cell>
          <cell r="D317" t="str">
            <v>Berenberg (Mar'15)</v>
          </cell>
          <cell r="E317"/>
          <cell r="F317"/>
          <cell r="G317" t="str">
            <v>n.a.</v>
          </cell>
        </row>
        <row r="318">
          <cell r="A318" t="str">
            <v>Sierra Global Management</v>
          </cell>
          <cell r="B318" t="str">
            <v>New York</v>
          </cell>
          <cell r="C318">
            <v>0.51800000000000002</v>
          </cell>
          <cell r="D318" t="str">
            <v>http://investment-advisors.credio.com/l/39350/Sierra-Global-Management-LLC</v>
          </cell>
          <cell r="E318"/>
          <cell r="F318"/>
          <cell r="G318" t="str">
            <v>n.a.</v>
          </cell>
        </row>
        <row r="319">
          <cell r="A319" t="str">
            <v>Pioneer</v>
          </cell>
          <cell r="B319" t="str">
            <v>Dublin</v>
          </cell>
          <cell r="C319">
            <v>0</v>
          </cell>
          <cell r="D319">
            <v>42027</v>
          </cell>
          <cell r="E319"/>
          <cell r="F319"/>
          <cell r="G319" t="str">
            <v>n.a.</v>
          </cell>
        </row>
        <row r="320">
          <cell r="A320" t="str">
            <v>Pioneer Investment Management Ltd.</v>
          </cell>
          <cell r="C320">
            <v>1</v>
          </cell>
          <cell r="D320">
            <v>42030</v>
          </cell>
          <cell r="E320" t="str">
            <v>Investor</v>
          </cell>
          <cell r="F320">
            <v>2773930</v>
          </cell>
          <cell r="G320">
            <v>13</v>
          </cell>
        </row>
        <row r="321">
          <cell r="A321" t="str">
            <v>Pioneer Investment Management, Inc.</v>
          </cell>
          <cell r="E321" t="str">
            <v>Investor</v>
          </cell>
          <cell r="F321">
            <v>15876</v>
          </cell>
          <cell r="G321">
            <v>170</v>
          </cell>
        </row>
        <row r="322">
          <cell r="A322" t="str">
            <v>Pioneer Investments Kapitalanlagegesellschaft mbH</v>
          </cell>
          <cell r="C322">
            <v>0</v>
          </cell>
          <cell r="D322">
            <v>42027</v>
          </cell>
          <cell r="E322" t="str">
            <v>Investor</v>
          </cell>
          <cell r="F322">
            <v>338476</v>
          </cell>
          <cell r="G322">
            <v>68</v>
          </cell>
        </row>
        <row r="323">
          <cell r="A323" t="str">
            <v>Pioneer Investments Kapitalanlagegesellschaft mbH</v>
          </cell>
          <cell r="C323">
            <v>0</v>
          </cell>
          <cell r="D323">
            <v>42027</v>
          </cell>
          <cell r="E323" t="str">
            <v>Investor</v>
          </cell>
          <cell r="F323">
            <v>338476</v>
          </cell>
          <cell r="G323">
            <v>68</v>
          </cell>
        </row>
        <row r="324">
          <cell r="A324" t="str">
            <v>PointState Capital LP</v>
          </cell>
          <cell r="E324" t="str">
            <v>Investor</v>
          </cell>
          <cell r="F324">
            <v>0</v>
          </cell>
          <cell r="G324" t="str">
            <v>n.a.</v>
          </cell>
        </row>
        <row r="325">
          <cell r="A325" t="str">
            <v>Polar Capital Partners</v>
          </cell>
          <cell r="B325" t="str">
            <v>London</v>
          </cell>
          <cell r="C325">
            <v>5.8</v>
          </cell>
          <cell r="D325">
            <v>42031</v>
          </cell>
          <cell r="E325"/>
          <cell r="F325"/>
          <cell r="G325" t="str">
            <v>n.a.</v>
          </cell>
        </row>
        <row r="326">
          <cell r="A326" t="str">
            <v>Pyralina Investments (UK) Ltd</v>
          </cell>
          <cell r="B326" t="str">
            <v>London</v>
          </cell>
          <cell r="C326">
            <v>0</v>
          </cell>
          <cell r="D326">
            <v>0</v>
          </cell>
          <cell r="E326"/>
          <cell r="F326"/>
          <cell r="G326" t="str">
            <v>n.a.</v>
          </cell>
        </row>
        <row r="327">
          <cell r="A327" t="str">
            <v>Polygon Investment Management, LLC</v>
          </cell>
          <cell r="E327" t="str">
            <v>Investor</v>
          </cell>
          <cell r="F327">
            <v>400000</v>
          </cell>
          <cell r="G327">
            <v>59</v>
          </cell>
        </row>
        <row r="328">
          <cell r="A328" t="str">
            <v>Popular Gestão de Activos - S.G.F.I., S.A</v>
          </cell>
          <cell r="E328" t="str">
            <v>Investor</v>
          </cell>
          <cell r="F328">
            <v>23500</v>
          </cell>
          <cell r="G328">
            <v>163</v>
          </cell>
        </row>
        <row r="329">
          <cell r="A329" t="str">
            <v>Popular Gestion</v>
          </cell>
          <cell r="B329" t="str">
            <v>Madrid</v>
          </cell>
          <cell r="C329">
            <v>0</v>
          </cell>
          <cell r="D329">
            <v>42027</v>
          </cell>
          <cell r="E329"/>
          <cell r="F329"/>
          <cell r="G329" t="str">
            <v>n.a.</v>
          </cell>
        </row>
        <row r="330">
          <cell r="A330" t="str">
            <v>Portland Hill Capital LLP</v>
          </cell>
          <cell r="E330" t="str">
            <v>Investor</v>
          </cell>
          <cell r="F330">
            <v>0</v>
          </cell>
          <cell r="G330" t="str">
            <v>n.a.</v>
          </cell>
        </row>
        <row r="331">
          <cell r="A331" t="str">
            <v>Premier Asset Management Limited</v>
          </cell>
          <cell r="E331" t="str">
            <v>Investor</v>
          </cell>
          <cell r="F331">
            <v>250000</v>
          </cell>
          <cell r="G331">
            <v>84</v>
          </cell>
        </row>
        <row r="332">
          <cell r="A332" t="str">
            <v>Presient (fka AIB)</v>
          </cell>
          <cell r="B332" t="str">
            <v>Dublin</v>
          </cell>
          <cell r="C332">
            <v>0</v>
          </cell>
          <cell r="D332">
            <v>42027</v>
          </cell>
          <cell r="E332"/>
          <cell r="F332"/>
          <cell r="G332" t="str">
            <v>n.a.</v>
          </cell>
        </row>
        <row r="333">
          <cell r="A333" t="str">
            <v>Prima SGR</v>
          </cell>
          <cell r="B333" t="str">
            <v>Milan</v>
          </cell>
          <cell r="C333">
            <v>0</v>
          </cell>
          <cell r="D333">
            <v>42027</v>
          </cell>
          <cell r="E333"/>
          <cell r="F333"/>
          <cell r="G333" t="str">
            <v>n.a.</v>
          </cell>
        </row>
        <row r="334">
          <cell r="A334" t="str">
            <v>Principal Global Investors</v>
          </cell>
          <cell r="B334" t="str">
            <v>London</v>
          </cell>
          <cell r="C334">
            <v>0.51</v>
          </cell>
          <cell r="D334">
            <v>42031</v>
          </cell>
          <cell r="E334"/>
          <cell r="F334"/>
          <cell r="G334" t="str">
            <v>n.a.</v>
          </cell>
        </row>
        <row r="335">
          <cell r="A335" t="str">
            <v>Prisma Investment AG</v>
          </cell>
          <cell r="E335" t="str">
            <v>Investor</v>
          </cell>
          <cell r="F335">
            <v>25000</v>
          </cell>
          <cell r="G335">
            <v>153</v>
          </cell>
        </row>
        <row r="336">
          <cell r="A336" t="str">
            <v>Public Employees' Retirement Association of CO</v>
          </cell>
          <cell r="E336" t="str">
            <v>Investor</v>
          </cell>
          <cell r="F336">
            <v>71915</v>
          </cell>
          <cell r="G336">
            <v>125</v>
          </cell>
        </row>
        <row r="337">
          <cell r="A337" t="str">
            <v>Public Employees' Retirement Association of CO</v>
          </cell>
          <cell r="E337" t="str">
            <v>Investor</v>
          </cell>
          <cell r="F337">
            <v>71915</v>
          </cell>
          <cell r="G337">
            <v>125</v>
          </cell>
        </row>
        <row r="338">
          <cell r="A338" t="str">
            <v>Putnam Investments</v>
          </cell>
          <cell r="B338" t="str">
            <v>London</v>
          </cell>
          <cell r="C338">
            <v>53.7</v>
          </cell>
          <cell r="D338">
            <v>42031</v>
          </cell>
          <cell r="E338"/>
          <cell r="F338"/>
          <cell r="G338" t="str">
            <v>n.a.</v>
          </cell>
        </row>
        <row r="339">
          <cell r="A339" t="str">
            <v>Pyramis Global Investors</v>
          </cell>
          <cell r="B339" t="str">
            <v>London</v>
          </cell>
          <cell r="C339">
            <v>0</v>
          </cell>
          <cell r="E339"/>
          <cell r="F339"/>
          <cell r="G339" t="str">
            <v>n.a.</v>
          </cell>
        </row>
        <row r="340">
          <cell r="A340" t="str">
            <v>PZU Asset Management SA</v>
          </cell>
          <cell r="E340" t="str">
            <v>Investor</v>
          </cell>
          <cell r="F340">
            <v>25000</v>
          </cell>
          <cell r="G340">
            <v>153</v>
          </cell>
        </row>
        <row r="341">
          <cell r="A341" t="str">
            <v>QS Batterymarch Financial Management, Inc.</v>
          </cell>
          <cell r="E341" t="str">
            <v>Investor</v>
          </cell>
          <cell r="F341">
            <v>327165</v>
          </cell>
          <cell r="G341">
            <v>69</v>
          </cell>
        </row>
        <row r="342">
          <cell r="A342" t="str">
            <v>Quantex AG</v>
          </cell>
          <cell r="E342" t="str">
            <v>Investor</v>
          </cell>
          <cell r="F342">
            <v>170000</v>
          </cell>
          <cell r="G342">
            <v>96</v>
          </cell>
        </row>
        <row r="343">
          <cell r="A343" t="str">
            <v>Quantitative Management Associates LLC</v>
          </cell>
          <cell r="E343" t="str">
            <v>Investor</v>
          </cell>
          <cell r="F343">
            <v>509563</v>
          </cell>
          <cell r="G343">
            <v>49</v>
          </cell>
        </row>
        <row r="344">
          <cell r="A344" t="str">
            <v>Raiffeisen Kapitalanlage-Gesellschaft mbH</v>
          </cell>
          <cell r="E344" t="str">
            <v>Investor</v>
          </cell>
          <cell r="F344">
            <v>35000</v>
          </cell>
          <cell r="G344">
            <v>147</v>
          </cell>
        </row>
        <row r="345">
          <cell r="A345" t="str">
            <v>Ravel Capital Management SA</v>
          </cell>
          <cell r="B345" t="str">
            <v>London</v>
          </cell>
          <cell r="C345">
            <v>6.3E-2</v>
          </cell>
          <cell r="D345" t="str">
            <v>JPMorgan ('15)</v>
          </cell>
          <cell r="E345" t="str">
            <v>Investor</v>
          </cell>
          <cell r="F345">
            <v>120000</v>
          </cell>
          <cell r="G345">
            <v>109</v>
          </cell>
        </row>
        <row r="346">
          <cell r="A346" t="str">
            <v>RBC Asset Management UK Ltd.</v>
          </cell>
          <cell r="E346" t="str">
            <v>Investor</v>
          </cell>
          <cell r="F346">
            <v>84270</v>
          </cell>
          <cell r="G346">
            <v>119</v>
          </cell>
        </row>
        <row r="347">
          <cell r="A347" t="str">
            <v>RBR Capital</v>
          </cell>
          <cell r="B347" t="str">
            <v>Zurich</v>
          </cell>
          <cell r="C347">
            <v>0.5</v>
          </cell>
          <cell r="D347" t="str">
            <v>https://www.xing.com/companies/rbrcapitaladvisorsag</v>
          </cell>
          <cell r="E347"/>
          <cell r="F347"/>
          <cell r="G347" t="str">
            <v>n.a.</v>
          </cell>
        </row>
        <row r="348">
          <cell r="A348" t="str">
            <v>Renaissance Capital (Asset Management)</v>
          </cell>
          <cell r="E348" t="str">
            <v>Investor</v>
          </cell>
          <cell r="F348">
            <v>1748</v>
          </cell>
          <cell r="G348">
            <v>186</v>
          </cell>
        </row>
        <row r="349">
          <cell r="A349" t="str">
            <v>Renaissance Capital (Asset Management)</v>
          </cell>
          <cell r="E349" t="str">
            <v>Investor</v>
          </cell>
          <cell r="F349">
            <v>1748</v>
          </cell>
          <cell r="G349">
            <v>186</v>
          </cell>
        </row>
        <row r="350">
          <cell r="A350" t="str">
            <v>Renta 4</v>
          </cell>
          <cell r="B350" t="str">
            <v>Madrid</v>
          </cell>
          <cell r="C350">
            <v>9.1999999999999993</v>
          </cell>
          <cell r="D350" t="str">
            <v>http://www.bolsamadrid.es/ing/aspx/Empresas/FichaValor.aspx?ISIN=ES0673358901</v>
          </cell>
          <cell r="E350"/>
          <cell r="F350"/>
          <cell r="G350" t="str">
            <v>n.a.</v>
          </cell>
        </row>
        <row r="351">
          <cell r="A351" t="str">
            <v>RIT Capital Partners plc</v>
          </cell>
          <cell r="E351" t="str">
            <v>Investor</v>
          </cell>
          <cell r="F351">
            <v>0</v>
          </cell>
          <cell r="G351" t="str">
            <v>n.a.</v>
          </cell>
        </row>
        <row r="352">
          <cell r="A352" t="str">
            <v>River and Mercantile Asset Management LLP</v>
          </cell>
          <cell r="E352" t="str">
            <v>Investor</v>
          </cell>
          <cell r="F352">
            <v>0</v>
          </cell>
          <cell r="G352" t="str">
            <v>n.a.</v>
          </cell>
        </row>
        <row r="353">
          <cell r="A353" t="str">
            <v>Robeco</v>
          </cell>
          <cell r="B353" t="str">
            <v>Rotterdam</v>
          </cell>
          <cell r="C353">
            <v>13.3</v>
          </cell>
          <cell r="D353">
            <v>42027</v>
          </cell>
          <cell r="E353"/>
          <cell r="F353"/>
          <cell r="G353" t="str">
            <v>n.a.</v>
          </cell>
        </row>
        <row r="354">
          <cell r="A354" t="str">
            <v>Rothschild et Cie Gestion</v>
          </cell>
          <cell r="C354">
            <v>1.1000000000000001</v>
          </cell>
          <cell r="D354">
            <v>42027</v>
          </cell>
          <cell r="E354" t="str">
            <v>Investor</v>
          </cell>
          <cell r="F354">
            <v>921800</v>
          </cell>
          <cell r="G354">
            <v>33</v>
          </cell>
        </row>
        <row r="355">
          <cell r="A355" t="str">
            <v>Roystone Capital Management LP</v>
          </cell>
          <cell r="E355" t="str">
            <v>Investor</v>
          </cell>
          <cell r="F355">
            <v>0</v>
          </cell>
          <cell r="G355" t="str">
            <v>n.a.</v>
          </cell>
        </row>
        <row r="356">
          <cell r="A356" t="str">
            <v>Ruffer Investment Mgmt</v>
          </cell>
          <cell r="B356" t="str">
            <v>London</v>
          </cell>
          <cell r="C356">
            <v>8.1999999999999993</v>
          </cell>
          <cell r="D356">
            <v>42031</v>
          </cell>
          <cell r="E356"/>
          <cell r="F356"/>
          <cell r="G356" t="str">
            <v>n.a.</v>
          </cell>
        </row>
        <row r="357">
          <cell r="A357" t="str">
            <v>RWC Partners Limited</v>
          </cell>
          <cell r="C357">
            <v>3.5</v>
          </cell>
          <cell r="D357">
            <v>42030</v>
          </cell>
          <cell r="E357" t="str">
            <v>Investor</v>
          </cell>
          <cell r="F357">
            <v>800000</v>
          </cell>
          <cell r="G357">
            <v>37</v>
          </cell>
        </row>
        <row r="358">
          <cell r="A358" t="str">
            <v>Sachem Head Capital Management, LLC</v>
          </cell>
          <cell r="E358" t="str">
            <v>Investor</v>
          </cell>
          <cell r="F358">
            <v>0</v>
          </cell>
          <cell r="G358" t="str">
            <v>n.a.</v>
          </cell>
        </row>
        <row r="359">
          <cell r="A359" t="str">
            <v>Sanditon Asset Management Limited</v>
          </cell>
          <cell r="E359" t="str">
            <v>Investor</v>
          </cell>
          <cell r="F359">
            <v>450000</v>
          </cell>
          <cell r="G359">
            <v>54</v>
          </cell>
        </row>
        <row r="360">
          <cell r="A360" t="str">
            <v>Santander Asset Management</v>
          </cell>
          <cell r="C360">
            <v>32.9</v>
          </cell>
          <cell r="D360">
            <v>42027</v>
          </cell>
          <cell r="E360" t="str">
            <v>Investor</v>
          </cell>
          <cell r="F360">
            <v>1567940</v>
          </cell>
          <cell r="G360">
            <v>20</v>
          </cell>
        </row>
        <row r="361">
          <cell r="A361" t="str">
            <v>Santander Asset Management - S.G.F.I.M., S.A</v>
          </cell>
          <cell r="E361" t="str">
            <v>Investor</v>
          </cell>
          <cell r="F361">
            <v>737757</v>
          </cell>
          <cell r="G361">
            <v>40</v>
          </cell>
        </row>
        <row r="362">
          <cell r="A362" t="str">
            <v>Santander Fundos (Santander Asset Management )</v>
          </cell>
          <cell r="B362" t="str">
            <v>Lisbon</v>
          </cell>
          <cell r="C362">
            <v>0</v>
          </cell>
          <cell r="D362">
            <v>42027</v>
          </cell>
          <cell r="E362"/>
          <cell r="F362"/>
          <cell r="G362" t="str">
            <v>n.a.</v>
          </cell>
        </row>
        <row r="363">
          <cell r="A363" t="str">
            <v>Santander Private Banking Gestion, S.A., S.G.I.I.C.</v>
          </cell>
          <cell r="E363" t="str">
            <v>Investor</v>
          </cell>
          <cell r="F363">
            <v>40000</v>
          </cell>
          <cell r="G363">
            <v>145</v>
          </cell>
        </row>
        <row r="364">
          <cell r="A364" t="str">
            <v>Schroder Investment Management Ltd. (SIM)</v>
          </cell>
          <cell r="B364" t="str">
            <v>London</v>
          </cell>
          <cell r="C364">
            <v>132.19999999999999</v>
          </cell>
          <cell r="D364" t="str">
            <v>JPMorgan ('15)</v>
          </cell>
          <cell r="E364" t="str">
            <v>Investor</v>
          </cell>
          <cell r="F364">
            <v>1500000</v>
          </cell>
          <cell r="G364">
            <v>21</v>
          </cell>
        </row>
        <row r="365">
          <cell r="A365" t="str">
            <v>Scottish Widows Investment Ptnrs</v>
          </cell>
          <cell r="B365" t="str">
            <v>London</v>
          </cell>
          <cell r="C365">
            <v>55.1</v>
          </cell>
          <cell r="D365">
            <v>42031</v>
          </cell>
          <cell r="E365"/>
          <cell r="F365"/>
          <cell r="G365" t="str">
            <v>n.a.</v>
          </cell>
        </row>
        <row r="366">
          <cell r="A366" t="str">
            <v>Seamor</v>
          </cell>
          <cell r="B366" t="str">
            <v>The Hangue</v>
          </cell>
          <cell r="C366">
            <v>0</v>
          </cell>
          <cell r="D366">
            <v>42027</v>
          </cell>
          <cell r="E366"/>
          <cell r="F366"/>
          <cell r="G366" t="str">
            <v>n.a.</v>
          </cell>
        </row>
        <row r="367">
          <cell r="A367" t="str">
            <v>SEB</v>
          </cell>
          <cell r="B367" t="str">
            <v>Stockholm</v>
          </cell>
          <cell r="C367">
            <v>10.6</v>
          </cell>
          <cell r="D367">
            <v>42027</v>
          </cell>
          <cell r="E367"/>
          <cell r="F367"/>
          <cell r="G367" t="str">
            <v>n.a.</v>
          </cell>
        </row>
        <row r="368">
          <cell r="A368" t="str">
            <v>Siitnedif S.G.I.I.C., S.A.</v>
          </cell>
          <cell r="E368" t="str">
            <v>Investor</v>
          </cell>
          <cell r="F368">
            <v>125000</v>
          </cell>
          <cell r="G368">
            <v>106</v>
          </cell>
        </row>
        <row r="369">
          <cell r="A369" t="str">
            <v>SK Vermögensverwaltung GmbH</v>
          </cell>
          <cell r="E369" t="str">
            <v>Investor</v>
          </cell>
          <cell r="F369">
            <v>22000</v>
          </cell>
          <cell r="G369">
            <v>165</v>
          </cell>
        </row>
        <row r="370">
          <cell r="A370" t="str">
            <v>SK Vermögensverwaltung GmbH</v>
          </cell>
          <cell r="E370" t="str">
            <v>Investor</v>
          </cell>
          <cell r="F370">
            <v>22000</v>
          </cell>
          <cell r="G370">
            <v>165</v>
          </cell>
        </row>
        <row r="371">
          <cell r="A371" t="str">
            <v>Skagen</v>
          </cell>
          <cell r="B371" t="str">
            <v>Copenhagen</v>
          </cell>
          <cell r="C371">
            <v>15.7</v>
          </cell>
          <cell r="D371">
            <v>42027</v>
          </cell>
          <cell r="E371"/>
          <cell r="F371"/>
          <cell r="G371" t="str">
            <v>n.a.</v>
          </cell>
        </row>
        <row r="372">
          <cell r="A372" t="str">
            <v>SNS</v>
          </cell>
          <cell r="B372" t="str">
            <v>Utrecht</v>
          </cell>
          <cell r="C372">
            <v>0</v>
          </cell>
          <cell r="D372">
            <v>42027</v>
          </cell>
          <cell r="E372"/>
          <cell r="F372"/>
          <cell r="G372" t="str">
            <v>n.a.</v>
          </cell>
        </row>
        <row r="373">
          <cell r="A373" t="str">
            <v>Soros Fund Management, L.L.C.</v>
          </cell>
          <cell r="E373" t="str">
            <v>Investor</v>
          </cell>
          <cell r="F373">
            <v>0</v>
          </cell>
          <cell r="G373" t="str">
            <v>n.a.</v>
          </cell>
        </row>
        <row r="374">
          <cell r="A374" t="str">
            <v>Spinnaker Capital Group</v>
          </cell>
          <cell r="E374" t="str">
            <v>Investor</v>
          </cell>
          <cell r="F374">
            <v>0</v>
          </cell>
          <cell r="G374" t="str">
            <v>n.a.</v>
          </cell>
        </row>
        <row r="375">
          <cell r="A375" t="str">
            <v>SPQR Capital Holdings, S.A.</v>
          </cell>
          <cell r="E375" t="str">
            <v>Investor</v>
          </cell>
          <cell r="F375">
            <v>0</v>
          </cell>
          <cell r="G375" t="str">
            <v>n.a.</v>
          </cell>
        </row>
        <row r="376">
          <cell r="A376" t="str">
            <v>Standard Life Investments Ltd.</v>
          </cell>
          <cell r="C376">
            <v>76.8</v>
          </cell>
          <cell r="D376">
            <v>42030</v>
          </cell>
          <cell r="E376" t="str">
            <v>Investor</v>
          </cell>
          <cell r="F376">
            <v>11474345</v>
          </cell>
          <cell r="G376">
            <v>1</v>
          </cell>
        </row>
        <row r="377">
          <cell r="A377" t="str">
            <v>Standard Pacific Capital LLC</v>
          </cell>
          <cell r="E377" t="str">
            <v>Investor</v>
          </cell>
          <cell r="F377">
            <v>0</v>
          </cell>
          <cell r="G377" t="str">
            <v>n.a.</v>
          </cell>
        </row>
        <row r="378">
          <cell r="A378" t="str">
            <v>State Street Global Advisors (France) S.A.</v>
          </cell>
          <cell r="E378" t="str">
            <v>Investor</v>
          </cell>
          <cell r="F378">
            <v>203257</v>
          </cell>
          <cell r="G378">
            <v>88</v>
          </cell>
        </row>
        <row r="379">
          <cell r="A379" t="str">
            <v>State Street Global Advisors (UK) Ltd.</v>
          </cell>
          <cell r="E379" t="str">
            <v>Investor</v>
          </cell>
          <cell r="F379">
            <v>305987</v>
          </cell>
          <cell r="G379">
            <v>73</v>
          </cell>
        </row>
        <row r="380">
          <cell r="A380" t="str">
            <v>State Street Global Advisors (US)</v>
          </cell>
          <cell r="C380">
            <v>1000</v>
          </cell>
          <cell r="D380">
            <v>42027</v>
          </cell>
          <cell r="E380" t="str">
            <v>Investor</v>
          </cell>
          <cell r="F380">
            <v>365891</v>
          </cell>
          <cell r="G380">
            <v>63</v>
          </cell>
        </row>
        <row r="381">
          <cell r="A381" t="str">
            <v>Storebrand</v>
          </cell>
          <cell r="B381" t="str">
            <v>Oslo</v>
          </cell>
          <cell r="C381">
            <v>0.1847</v>
          </cell>
          <cell r="D381">
            <v>42027</v>
          </cell>
          <cell r="E381"/>
          <cell r="F381"/>
          <cell r="G381" t="str">
            <v>n.a.</v>
          </cell>
        </row>
        <row r="382">
          <cell r="A382" t="str">
            <v>SVM Asset Management Limited</v>
          </cell>
          <cell r="C382">
            <v>0.70499999999999996</v>
          </cell>
          <cell r="E382" t="str">
            <v>Investor</v>
          </cell>
          <cell r="F382">
            <v>750000</v>
          </cell>
          <cell r="G382">
            <v>39</v>
          </cell>
        </row>
        <row r="383">
          <cell r="A383" t="str">
            <v>Swedbank Robur</v>
          </cell>
          <cell r="B383" t="str">
            <v>Stockholm</v>
          </cell>
          <cell r="C383">
            <v>52</v>
          </cell>
          <cell r="D383">
            <v>42027</v>
          </cell>
          <cell r="E383"/>
          <cell r="F383"/>
          <cell r="G383" t="str">
            <v>n.a.</v>
          </cell>
        </row>
        <row r="384">
          <cell r="A384" t="str">
            <v>Swiss &amp; Global</v>
          </cell>
          <cell r="B384" t="str">
            <v>Zurich</v>
          </cell>
          <cell r="C384">
            <v>0</v>
          </cell>
          <cell r="D384">
            <v>42027</v>
          </cell>
          <cell r="E384"/>
          <cell r="F384"/>
          <cell r="G384" t="str">
            <v>n.a.</v>
          </cell>
        </row>
        <row r="385">
          <cell r="A385" t="str">
            <v>Swisscanto Asset Management AG</v>
          </cell>
          <cell r="C385">
            <v>0</v>
          </cell>
          <cell r="D385">
            <v>42027</v>
          </cell>
          <cell r="E385" t="str">
            <v>Investor</v>
          </cell>
          <cell r="F385">
            <v>5000</v>
          </cell>
          <cell r="G385">
            <v>178</v>
          </cell>
        </row>
        <row r="386">
          <cell r="A386" t="str">
            <v>Sycomore Asset Management</v>
          </cell>
          <cell r="E386" t="str">
            <v>Investor</v>
          </cell>
          <cell r="F386">
            <v>120678</v>
          </cell>
          <cell r="G386">
            <v>108</v>
          </cell>
        </row>
        <row r="387">
          <cell r="A387" t="str">
            <v>SYZ &amp; CO Asset Management LLP</v>
          </cell>
          <cell r="B387" t="str">
            <v>London</v>
          </cell>
          <cell r="C387">
            <v>1.284</v>
          </cell>
          <cell r="D387" t="str">
            <v>JPMorgan ('15)</v>
          </cell>
          <cell r="E387" t="str">
            <v>Investor</v>
          </cell>
          <cell r="F387">
            <v>232800</v>
          </cell>
          <cell r="G387">
            <v>85</v>
          </cell>
        </row>
        <row r="388">
          <cell r="A388" t="str">
            <v>T. Rowe Price</v>
          </cell>
          <cell r="B388" t="str">
            <v>London</v>
          </cell>
          <cell r="C388">
            <v>79.7</v>
          </cell>
          <cell r="D388">
            <v>42031</v>
          </cell>
          <cell r="E388"/>
          <cell r="F388"/>
          <cell r="G388" t="str">
            <v>n.a.</v>
          </cell>
        </row>
        <row r="389">
          <cell r="A389" t="str">
            <v>Tapiola</v>
          </cell>
          <cell r="B389" t="str">
            <v>Helsinki</v>
          </cell>
          <cell r="C389">
            <v>1</v>
          </cell>
          <cell r="D389">
            <v>42027</v>
          </cell>
          <cell r="E389"/>
          <cell r="F389"/>
          <cell r="G389" t="str">
            <v>n.a.</v>
          </cell>
        </row>
        <row r="390">
          <cell r="A390" t="str">
            <v>TCI The Childrens Investment Fund</v>
          </cell>
          <cell r="B390" t="str">
            <v>London</v>
          </cell>
          <cell r="C390">
            <v>0</v>
          </cell>
          <cell r="E390"/>
          <cell r="F390"/>
          <cell r="G390" t="str">
            <v>n.a.</v>
          </cell>
        </row>
        <row r="391">
          <cell r="A391" t="str">
            <v>Tekne Capital Management, LLC</v>
          </cell>
          <cell r="E391" t="str">
            <v>Investor</v>
          </cell>
          <cell r="F391">
            <v>0</v>
          </cell>
          <cell r="G391" t="str">
            <v>n.a.</v>
          </cell>
        </row>
        <row r="392">
          <cell r="A392" t="str">
            <v>Templeton Investment Counsel, L.L.C.</v>
          </cell>
          <cell r="C392">
            <v>0.4168</v>
          </cell>
          <cell r="D392">
            <v>42030</v>
          </cell>
          <cell r="E392"/>
          <cell r="F392"/>
          <cell r="G392" t="str">
            <v>n.a.</v>
          </cell>
        </row>
        <row r="393">
          <cell r="A393" t="str">
            <v>The Vanguard Group, Inc.</v>
          </cell>
          <cell r="C393">
            <v>1700</v>
          </cell>
          <cell r="D393">
            <v>42030</v>
          </cell>
          <cell r="E393" t="str">
            <v>Investor</v>
          </cell>
          <cell r="F393">
            <v>1165770</v>
          </cell>
          <cell r="G393">
            <v>27</v>
          </cell>
        </row>
        <row r="394">
          <cell r="A394" t="str">
            <v>Theorema Advisors UK LLP</v>
          </cell>
          <cell r="E394" t="str">
            <v>Investor</v>
          </cell>
          <cell r="F394">
            <v>0</v>
          </cell>
          <cell r="G394" t="str">
            <v>n.a.</v>
          </cell>
        </row>
        <row r="395">
          <cell r="A395" t="str">
            <v>Threadneedle Asset Management Ltd.</v>
          </cell>
          <cell r="C395">
            <v>58.1</v>
          </cell>
          <cell r="D395">
            <v>42031</v>
          </cell>
          <cell r="E395" t="str">
            <v>Investor</v>
          </cell>
          <cell r="F395">
            <v>0</v>
          </cell>
          <cell r="G395" t="str">
            <v>n.a.</v>
          </cell>
        </row>
        <row r="396">
          <cell r="A396" t="str">
            <v>Thrivent Asset Management, LLC</v>
          </cell>
          <cell r="E396" t="str">
            <v>Investor</v>
          </cell>
          <cell r="F396">
            <v>60800</v>
          </cell>
          <cell r="G396">
            <v>131</v>
          </cell>
        </row>
        <row r="397">
          <cell r="A397" t="str">
            <v>TIAA-CREF</v>
          </cell>
          <cell r="E397" t="str">
            <v>Investor</v>
          </cell>
          <cell r="F397">
            <v>483309</v>
          </cell>
          <cell r="G397">
            <v>53</v>
          </cell>
        </row>
        <row r="398">
          <cell r="A398" t="str">
            <v>Toscafund Asset Management LLP</v>
          </cell>
          <cell r="E398" t="str">
            <v>Investor</v>
          </cell>
          <cell r="F398">
            <v>0</v>
          </cell>
          <cell r="G398" t="str">
            <v>n.a.</v>
          </cell>
        </row>
        <row r="399">
          <cell r="A399" t="str">
            <v>Trafalgar Capital Management (UK) LLP</v>
          </cell>
          <cell r="E399" t="str">
            <v>Investor</v>
          </cell>
          <cell r="F399">
            <v>0</v>
          </cell>
          <cell r="G399" t="str">
            <v>n.a.</v>
          </cell>
        </row>
        <row r="400">
          <cell r="A400" t="str">
            <v>TT International</v>
          </cell>
          <cell r="C400">
            <v>0</v>
          </cell>
          <cell r="E400" t="str">
            <v>Investor</v>
          </cell>
          <cell r="F400">
            <v>0</v>
          </cell>
          <cell r="G400" t="str">
            <v>n.a.</v>
          </cell>
        </row>
        <row r="401">
          <cell r="A401" t="str">
            <v>Two Sigma</v>
          </cell>
          <cell r="B401" t="str">
            <v>London</v>
          </cell>
          <cell r="C401">
            <v>19.399999999999999</v>
          </cell>
          <cell r="D401">
            <v>42032</v>
          </cell>
          <cell r="E401"/>
          <cell r="F401"/>
          <cell r="G401" t="str">
            <v>n.a.</v>
          </cell>
        </row>
        <row r="402">
          <cell r="A402" t="str">
            <v>UBI Pramerica</v>
          </cell>
          <cell r="B402" t="str">
            <v>Milan</v>
          </cell>
          <cell r="C402">
            <v>2.2000000000000002</v>
          </cell>
          <cell r="D402">
            <v>42027</v>
          </cell>
          <cell r="E402"/>
          <cell r="F402"/>
          <cell r="G402" t="str">
            <v>n.a.</v>
          </cell>
        </row>
        <row r="403">
          <cell r="A403" t="str">
            <v>Union Bancaire Privée - UBP</v>
          </cell>
          <cell r="B403" t="str">
            <v>Geneva</v>
          </cell>
          <cell r="C403">
            <v>98.7</v>
          </cell>
          <cell r="D403" t="str">
            <v>website</v>
          </cell>
          <cell r="E403" t="str">
            <v>Investor</v>
          </cell>
          <cell r="F403">
            <v>1000000</v>
          </cell>
          <cell r="G403">
            <v>30</v>
          </cell>
        </row>
        <row r="404">
          <cell r="A404" t="str">
            <v>UBS (Luxembourg) S.A.</v>
          </cell>
          <cell r="E404" t="str">
            <v>Investor</v>
          </cell>
          <cell r="F404">
            <v>57770</v>
          </cell>
          <cell r="G404">
            <v>133</v>
          </cell>
        </row>
        <row r="405">
          <cell r="A405" t="str">
            <v>UBS Global Asset Management (Americas), Inc.</v>
          </cell>
          <cell r="E405"/>
          <cell r="F405"/>
          <cell r="G405" t="str">
            <v>n.a.</v>
          </cell>
        </row>
        <row r="406">
          <cell r="A406" t="str">
            <v>UBS Global Asset Management (Australia) Ltd.</v>
          </cell>
          <cell r="C406">
            <v>0</v>
          </cell>
          <cell r="D406">
            <v>42027</v>
          </cell>
          <cell r="E406" t="str">
            <v>Investor</v>
          </cell>
          <cell r="F406">
            <v>3715</v>
          </cell>
          <cell r="G406">
            <v>184</v>
          </cell>
        </row>
        <row r="407">
          <cell r="A407" t="str">
            <v>UBS Global Asset Management (Switzerland)</v>
          </cell>
          <cell r="B407" t="str">
            <v>Zurich</v>
          </cell>
          <cell r="C407">
            <v>109.71299999999999</v>
          </cell>
          <cell r="D407" t="str">
            <v>Berenberg (Mar'15)</v>
          </cell>
          <cell r="E407" t="str">
            <v>Investor</v>
          </cell>
          <cell r="F407">
            <v>55397</v>
          </cell>
          <cell r="G407">
            <v>134</v>
          </cell>
        </row>
        <row r="408">
          <cell r="A408" t="str">
            <v>UBS Global Asset Management (UK) Ltd.</v>
          </cell>
          <cell r="C408">
            <v>132.80000000000001</v>
          </cell>
          <cell r="D408">
            <v>42032</v>
          </cell>
          <cell r="E408" t="str">
            <v>Investor</v>
          </cell>
          <cell r="F408">
            <v>8330</v>
          </cell>
          <cell r="G408">
            <v>174</v>
          </cell>
        </row>
        <row r="409">
          <cell r="A409" t="str">
            <v>UBS Investment Bank (Switzerland) (includes Oceanwood Capital Management LLP)</v>
          </cell>
          <cell r="C409">
            <v>132.80000000000001</v>
          </cell>
          <cell r="D409">
            <v>42027</v>
          </cell>
          <cell r="E409" t="str">
            <v>Investor</v>
          </cell>
          <cell r="F409">
            <v>3705257</v>
          </cell>
          <cell r="G409">
            <v>4</v>
          </cell>
        </row>
        <row r="410">
          <cell r="A410" t="str">
            <v>Union Bancaire Privée</v>
          </cell>
          <cell r="E410"/>
          <cell r="F410"/>
          <cell r="G410" t="str">
            <v>n.a.</v>
          </cell>
        </row>
        <row r="411">
          <cell r="A411" t="str">
            <v>Union Investment Institutional GmbH</v>
          </cell>
          <cell r="C411">
            <v>225</v>
          </cell>
          <cell r="D411" t="str">
            <v>http://www.union-investment.com/homepage/about-us/assets-under-management.html</v>
          </cell>
          <cell r="E411" t="str">
            <v>Investor</v>
          </cell>
          <cell r="F411">
            <v>0</v>
          </cell>
          <cell r="G411" t="str">
            <v>n.a.</v>
          </cell>
        </row>
        <row r="412">
          <cell r="A412" t="str">
            <v>Union Investment Privatfonds GmbH</v>
          </cell>
          <cell r="E412" t="str">
            <v>Investor</v>
          </cell>
          <cell r="F412">
            <v>438971</v>
          </cell>
          <cell r="G412">
            <v>56</v>
          </cell>
        </row>
        <row r="413">
          <cell r="A413" t="str">
            <v>UnipolSai Assicurazioni S.p.A.</v>
          </cell>
          <cell r="E413" t="str">
            <v>Investor</v>
          </cell>
          <cell r="F413">
            <v>175000</v>
          </cell>
          <cell r="G413">
            <v>95</v>
          </cell>
        </row>
        <row r="414">
          <cell r="A414" t="str">
            <v>Universal-Investment-Gesellschaft mbH</v>
          </cell>
          <cell r="E414" t="str">
            <v>Investor</v>
          </cell>
          <cell r="F414">
            <v>48000</v>
          </cell>
          <cell r="G414">
            <v>143</v>
          </cell>
        </row>
        <row r="415">
          <cell r="A415" t="str">
            <v>Universities Superan.Scheme</v>
          </cell>
          <cell r="B415" t="str">
            <v>London</v>
          </cell>
          <cell r="C415">
            <v>6.7</v>
          </cell>
          <cell r="D415">
            <v>42032</v>
          </cell>
          <cell r="E415"/>
          <cell r="F415"/>
          <cell r="G415" t="str">
            <v>n.a.</v>
          </cell>
        </row>
        <row r="416">
          <cell r="A416" t="str">
            <v>Vanquish Holdings Co Ltd.</v>
          </cell>
          <cell r="E416" t="str">
            <v>Investor</v>
          </cell>
          <cell r="F416">
            <v>0</v>
          </cell>
          <cell r="G416" t="str">
            <v>n.a.</v>
          </cell>
        </row>
        <row r="417">
          <cell r="A417" t="str">
            <v>Varma</v>
          </cell>
          <cell r="B417" t="str">
            <v>Helsinki</v>
          </cell>
          <cell r="C417">
            <v>0</v>
          </cell>
          <cell r="D417">
            <v>42027</v>
          </cell>
          <cell r="E417"/>
          <cell r="F417"/>
          <cell r="G417" t="str">
            <v>n.a.</v>
          </cell>
        </row>
        <row r="418">
          <cell r="A418" t="str">
            <v>Visium Asset Management, LP</v>
          </cell>
          <cell r="C418">
            <v>0</v>
          </cell>
          <cell r="E418" t="str">
            <v>Investor</v>
          </cell>
          <cell r="F418">
            <v>0</v>
          </cell>
          <cell r="G418" t="str">
            <v>n.a.</v>
          </cell>
        </row>
        <row r="419">
          <cell r="A419" t="str">
            <v>Vontobel</v>
          </cell>
          <cell r="B419" t="str">
            <v>Zurich</v>
          </cell>
          <cell r="C419">
            <v>31</v>
          </cell>
          <cell r="D419">
            <v>42027</v>
          </cell>
          <cell r="E419"/>
          <cell r="F419"/>
          <cell r="G419" t="str">
            <v>n.a.</v>
          </cell>
        </row>
        <row r="420">
          <cell r="A420" t="str">
            <v>Voya Investment Management LLC</v>
          </cell>
          <cell r="E420" t="str">
            <v>Investor</v>
          </cell>
          <cell r="F420">
            <v>0</v>
          </cell>
          <cell r="G420" t="str">
            <v>n.a.</v>
          </cell>
        </row>
        <row r="421">
          <cell r="A421" t="str">
            <v>Wealhouse Capital Management</v>
          </cell>
          <cell r="C421">
            <v>0</v>
          </cell>
          <cell r="E421" t="str">
            <v>Investor</v>
          </cell>
          <cell r="F421">
            <v>800000</v>
          </cell>
          <cell r="G421">
            <v>37</v>
          </cell>
        </row>
        <row r="422">
          <cell r="A422" t="str">
            <v>Wellington Management Company, LLP</v>
          </cell>
          <cell r="C422">
            <v>267.89999999999998</v>
          </cell>
          <cell r="E422" t="str">
            <v>Investor</v>
          </cell>
          <cell r="F422">
            <v>0</v>
          </cell>
          <cell r="G422" t="str">
            <v>n.a.</v>
          </cell>
        </row>
        <row r="423">
          <cell r="A423" t="str">
            <v>Wilshire Associates Incorporated</v>
          </cell>
          <cell r="E423" t="str">
            <v>Investor</v>
          </cell>
          <cell r="F423">
            <v>3900</v>
          </cell>
          <cell r="G423">
            <v>183</v>
          </cell>
        </row>
        <row r="424">
          <cell r="A424" t="str">
            <v>Zadig Asset Management L.L.P.</v>
          </cell>
          <cell r="B424" t="str">
            <v>London</v>
          </cell>
          <cell r="C424">
            <v>0.40899999999999997</v>
          </cell>
          <cell r="D424" t="str">
            <v>JPMorgan ('15)</v>
          </cell>
          <cell r="E424" t="str">
            <v>Investor</v>
          </cell>
          <cell r="F424">
            <v>2000000</v>
          </cell>
          <cell r="G424">
            <v>18</v>
          </cell>
        </row>
        <row r="425">
          <cell r="A425" t="str">
            <v>Zenit SGR S.p.A.</v>
          </cell>
          <cell r="E425" t="str">
            <v>Investor</v>
          </cell>
          <cell r="F425">
            <v>23442</v>
          </cell>
          <cell r="G425">
            <v>164</v>
          </cell>
        </row>
        <row r="426">
          <cell r="A426" t="str">
            <v>ZKB</v>
          </cell>
          <cell r="B426" t="str">
            <v>Zurich</v>
          </cell>
          <cell r="C426">
            <v>0</v>
          </cell>
          <cell r="D426">
            <v>42027</v>
          </cell>
          <cell r="E426"/>
          <cell r="F426"/>
          <cell r="G426" t="str">
            <v>n.a.</v>
          </cell>
        </row>
        <row r="427">
          <cell r="A427" t="str">
            <v>Zürich Insurance Company</v>
          </cell>
          <cell r="C427">
            <v>0</v>
          </cell>
          <cell r="D427">
            <v>42027</v>
          </cell>
          <cell r="E427" t="str">
            <v>Investor</v>
          </cell>
          <cell r="F427">
            <v>207000</v>
          </cell>
          <cell r="G427">
            <v>87</v>
          </cell>
        </row>
        <row r="428">
          <cell r="A428" t="str">
            <v>BAML</v>
          </cell>
          <cell r="E428"/>
          <cell r="F428"/>
          <cell r="G428" t="str">
            <v>n.a.</v>
          </cell>
        </row>
        <row r="429">
          <cell r="A429" t="str">
            <v>BES Pension Fund</v>
          </cell>
          <cell r="E429"/>
          <cell r="F429"/>
          <cell r="G429" t="str">
            <v>n.a.</v>
          </cell>
        </row>
        <row r="430">
          <cell r="A430" t="str">
            <v>Caja de Ingenieros</v>
          </cell>
          <cell r="E430"/>
          <cell r="F430"/>
          <cell r="G430" t="str">
            <v>n.a.</v>
          </cell>
        </row>
        <row r="431">
          <cell r="A431" t="str">
            <v>Investec Bank plc</v>
          </cell>
          <cell r="E431"/>
          <cell r="F431"/>
          <cell r="G431" t="str">
            <v>n.a.</v>
          </cell>
        </row>
        <row r="432">
          <cell r="A432" t="str">
            <v>Santander Global Banking &amp; Markets</v>
          </cell>
          <cell r="E432"/>
          <cell r="F432"/>
          <cell r="G432" t="str">
            <v>n.a.</v>
          </cell>
        </row>
        <row r="433">
          <cell r="A433" t="str">
            <v>Torreal</v>
          </cell>
          <cell r="B433" t="str">
            <v>Madrid</v>
          </cell>
          <cell r="E433"/>
          <cell r="F433"/>
          <cell r="G433" t="str">
            <v>n.a.</v>
          </cell>
        </row>
        <row r="434">
          <cell r="A434" t="str">
            <v>Valentum</v>
          </cell>
          <cell r="B434" t="str">
            <v>Madrid</v>
          </cell>
          <cell r="D434" t="str">
            <v>http://www.valentum.es/</v>
          </cell>
          <cell r="E434"/>
          <cell r="F434"/>
          <cell r="G434" t="str">
            <v>n.a.</v>
          </cell>
        </row>
        <row r="435">
          <cell r="A435" t="str">
            <v>Adelphi Capital LLP</v>
          </cell>
          <cell r="B435" t="str">
            <v>London</v>
          </cell>
          <cell r="C435">
            <v>0.48</v>
          </cell>
          <cell r="D435" t="str">
            <v>JPMorgan ('15)</v>
          </cell>
          <cell r="E435"/>
          <cell r="F435"/>
          <cell r="G435" t="str">
            <v>n.a.</v>
          </cell>
        </row>
        <row r="436">
          <cell r="A436" t="str">
            <v>Limmat Capital Asset Management</v>
          </cell>
          <cell r="B436" t="str">
            <v>Zurich</v>
          </cell>
          <cell r="C436">
            <v>5.2999999999999999E-2</v>
          </cell>
          <cell r="D436" t="str">
            <v>Berenberg (Mar'15)</v>
          </cell>
          <cell r="E436"/>
          <cell r="F436"/>
          <cell r="G436" t="str">
            <v>n.a.</v>
          </cell>
        </row>
        <row r="437">
          <cell r="A437" t="str">
            <v>Pascal Investment Advisers S.A.</v>
          </cell>
          <cell r="B437" t="str">
            <v>Geneva</v>
          </cell>
          <cell r="D437" t="str">
            <v>Berenberg (Mar'15)</v>
          </cell>
          <cell r="E437"/>
          <cell r="F437"/>
          <cell r="G437" t="str">
            <v>n.a.</v>
          </cell>
        </row>
        <row r="438">
          <cell r="A438" t="str">
            <v>Verrazzano Capital SAS</v>
          </cell>
          <cell r="B438" t="str">
            <v>Paris</v>
          </cell>
          <cell r="C438">
            <v>0.124</v>
          </cell>
          <cell r="D438" t="str">
            <v>BESI ('15)</v>
          </cell>
          <cell r="E438"/>
          <cell r="F438"/>
          <cell r="G438" t="str">
            <v>n.a.</v>
          </cell>
        </row>
        <row r="439">
          <cell r="A439" t="str">
            <v>CMI France S.A.</v>
          </cell>
          <cell r="B439" t="str">
            <v>Paris</v>
          </cell>
          <cell r="E439"/>
          <cell r="F439"/>
          <cell r="G439" t="str">
            <v>n.a.</v>
          </cell>
        </row>
        <row r="440">
          <cell r="A440" t="str">
            <v>Caxton Europe LLP</v>
          </cell>
          <cell r="B440" t="str">
            <v>London</v>
          </cell>
          <cell r="E440"/>
          <cell r="F440"/>
          <cell r="G440" t="str">
            <v>n.a.</v>
          </cell>
        </row>
        <row r="441">
          <cell r="A441" t="str">
            <v>Argos Investment Managers S.A.</v>
          </cell>
          <cell r="B441" t="str">
            <v>Geneva</v>
          </cell>
          <cell r="C441">
            <v>0.214</v>
          </cell>
          <cell r="D441" t="str">
            <v>Berenberg (Mar'15)</v>
          </cell>
          <cell r="E441"/>
          <cell r="F441"/>
          <cell r="G441" t="str">
            <v>n.a.</v>
          </cell>
        </row>
        <row r="442">
          <cell r="A442" t="str">
            <v>Montanaro Asset Management</v>
          </cell>
          <cell r="B442" t="str">
            <v>London</v>
          </cell>
          <cell r="C442">
            <v>3</v>
          </cell>
          <cell r="D442" t="str">
            <v>Website</v>
          </cell>
          <cell r="E442"/>
          <cell r="F442"/>
          <cell r="G442" t="str">
            <v>n.a.</v>
          </cell>
        </row>
        <row r="443">
          <cell r="A443" t="str">
            <v>Fundação Champalimaud</v>
          </cell>
          <cell r="B443" t="str">
            <v>Lisbon</v>
          </cell>
          <cell r="E443"/>
          <cell r="F443"/>
          <cell r="G443" t="str">
            <v>n.a.</v>
          </cell>
        </row>
        <row r="444">
          <cell r="A444" t="str">
            <v>One Investments</v>
          </cell>
          <cell r="B444" t="str">
            <v>Switzerland</v>
          </cell>
          <cell r="C444">
            <v>1</v>
          </cell>
          <cell r="E444"/>
          <cell r="F444"/>
          <cell r="G444" t="str">
            <v>n.a.</v>
          </cell>
        </row>
        <row r="445">
          <cell r="A445" t="str">
            <v>McInroy and Wood</v>
          </cell>
          <cell r="B445" t="str">
            <v>London and Haddington</v>
          </cell>
          <cell r="C445">
            <v>1.1000000000000001</v>
          </cell>
          <cell r="D445" t="str">
            <v>http://www.pamonline.com/asp/front/pam_kcd.asp?id=821&amp;AY_YEAR=&amp;strFrom=</v>
          </cell>
          <cell r="E445"/>
          <cell r="F445"/>
          <cell r="G445" t="str">
            <v>n.a.</v>
          </cell>
        </row>
        <row r="446">
          <cell r="E446"/>
          <cell r="F446"/>
          <cell r="G446" t="str">
            <v>n.a.</v>
          </cell>
        </row>
        <row r="447">
          <cell r="E447"/>
          <cell r="F447"/>
          <cell r="G447" t="str">
            <v>n.a.</v>
          </cell>
        </row>
        <row r="448">
          <cell r="E448"/>
          <cell r="F448"/>
          <cell r="G448" t="str">
            <v>n.a.</v>
          </cell>
        </row>
        <row r="449">
          <cell r="E449"/>
          <cell r="F449"/>
          <cell r="G449" t="str">
            <v>n.a.</v>
          </cell>
        </row>
        <row r="450">
          <cell r="E450"/>
          <cell r="F450"/>
          <cell r="G450" t="str">
            <v>n.a.</v>
          </cell>
        </row>
        <row r="451">
          <cell r="E451"/>
          <cell r="F451"/>
          <cell r="G451" t="str">
            <v>n.a.</v>
          </cell>
        </row>
        <row r="452">
          <cell r="E452"/>
          <cell r="F452"/>
          <cell r="G452" t="str">
            <v>n.a.</v>
          </cell>
        </row>
        <row r="453">
          <cell r="E453"/>
          <cell r="F453"/>
          <cell r="G453" t="str">
            <v>n.a.</v>
          </cell>
        </row>
        <row r="454">
          <cell r="E454"/>
          <cell r="F454"/>
          <cell r="G454" t="str">
            <v>n.a.</v>
          </cell>
        </row>
        <row r="455">
          <cell r="E455"/>
          <cell r="F455"/>
          <cell r="G455" t="str">
            <v>n.a.</v>
          </cell>
        </row>
        <row r="456">
          <cell r="E456"/>
          <cell r="F456"/>
          <cell r="G456" t="str">
            <v>n.a.</v>
          </cell>
        </row>
        <row r="457">
          <cell r="E457"/>
          <cell r="F457"/>
          <cell r="G457" t="str">
            <v>n.a.</v>
          </cell>
        </row>
        <row r="458">
          <cell r="E458"/>
          <cell r="F458"/>
          <cell r="G458" t="str">
            <v>n.a.</v>
          </cell>
        </row>
        <row r="459">
          <cell r="E459"/>
          <cell r="F459"/>
          <cell r="G459" t="str">
            <v>n.a.</v>
          </cell>
        </row>
        <row r="460">
          <cell r="E460"/>
          <cell r="F460"/>
          <cell r="G460" t="str">
            <v>n.a.</v>
          </cell>
        </row>
        <row r="461">
          <cell r="E461"/>
          <cell r="F461"/>
          <cell r="G461" t="str">
            <v>n.a.</v>
          </cell>
        </row>
        <row r="462">
          <cell r="E462"/>
          <cell r="F462"/>
          <cell r="G462" t="str">
            <v>n.a.</v>
          </cell>
        </row>
        <row r="463">
          <cell r="E463"/>
          <cell r="F463"/>
          <cell r="G463" t="str">
            <v>n.a.</v>
          </cell>
        </row>
        <row r="464">
          <cell r="E464"/>
          <cell r="F464"/>
          <cell r="G464" t="str">
            <v>n.a.</v>
          </cell>
        </row>
        <row r="465">
          <cell r="E465"/>
          <cell r="F465"/>
          <cell r="G465" t="str">
            <v>n.a.</v>
          </cell>
        </row>
        <row r="466">
          <cell r="E466"/>
          <cell r="F466"/>
          <cell r="G466" t="str">
            <v>n.a.</v>
          </cell>
        </row>
        <row r="467">
          <cell r="E467"/>
          <cell r="F467"/>
          <cell r="G467" t="str">
            <v>n.a.</v>
          </cell>
        </row>
        <row r="468">
          <cell r="E468"/>
          <cell r="F468"/>
          <cell r="G468" t="str">
            <v>n.a.</v>
          </cell>
        </row>
        <row r="469">
          <cell r="E469"/>
          <cell r="F469"/>
          <cell r="G469" t="str">
            <v>n.a.</v>
          </cell>
        </row>
        <row r="470">
          <cell r="E470"/>
          <cell r="F470"/>
          <cell r="G470" t="str">
            <v>n.a.</v>
          </cell>
        </row>
        <row r="471">
          <cell r="E471"/>
          <cell r="F471"/>
          <cell r="G471" t="str">
            <v>n.a.</v>
          </cell>
        </row>
        <row r="472">
          <cell r="E472"/>
          <cell r="F472"/>
          <cell r="G472" t="str">
            <v>n.a.</v>
          </cell>
        </row>
        <row r="473">
          <cell r="E473"/>
          <cell r="F473"/>
          <cell r="G473" t="str">
            <v>n.a.</v>
          </cell>
        </row>
        <row r="474">
          <cell r="E474"/>
          <cell r="F474"/>
          <cell r="G474" t="str">
            <v>n.a.</v>
          </cell>
        </row>
        <row r="475">
          <cell r="E475"/>
          <cell r="F475"/>
          <cell r="G475" t="str">
            <v>n.a.</v>
          </cell>
        </row>
        <row r="476">
          <cell r="E476"/>
          <cell r="F476"/>
          <cell r="G476" t="str">
            <v>n.a.</v>
          </cell>
        </row>
        <row r="477">
          <cell r="E477"/>
          <cell r="F477"/>
          <cell r="G477" t="str">
            <v>n.a.</v>
          </cell>
        </row>
        <row r="478">
          <cell r="E478"/>
          <cell r="F478"/>
          <cell r="G478" t="str">
            <v>n.a.</v>
          </cell>
        </row>
        <row r="479">
          <cell r="E479"/>
          <cell r="F479"/>
          <cell r="G479" t="str">
            <v>n.a.</v>
          </cell>
        </row>
        <row r="480">
          <cell r="E480"/>
          <cell r="F480"/>
          <cell r="G480" t="str">
            <v>n.a.</v>
          </cell>
        </row>
        <row r="481">
          <cell r="E481"/>
          <cell r="F481"/>
          <cell r="G481" t="str">
            <v>n.a.</v>
          </cell>
        </row>
        <row r="482">
          <cell r="E482"/>
          <cell r="F482"/>
          <cell r="G482" t="str">
            <v>n.a.</v>
          </cell>
        </row>
        <row r="483">
          <cell r="E483"/>
          <cell r="F483"/>
          <cell r="G483" t="str">
            <v>n.a.</v>
          </cell>
        </row>
        <row r="484">
          <cell r="E484"/>
          <cell r="F484"/>
          <cell r="G484" t="str">
            <v>n.a.</v>
          </cell>
        </row>
        <row r="485">
          <cell r="E485"/>
          <cell r="F485"/>
          <cell r="G485" t="str">
            <v>n.a.</v>
          </cell>
        </row>
        <row r="486">
          <cell r="E486"/>
          <cell r="F486"/>
          <cell r="G486" t="str">
            <v>n.a.</v>
          </cell>
        </row>
        <row r="487">
          <cell r="E487"/>
          <cell r="F487"/>
          <cell r="G487" t="str">
            <v>n.a.</v>
          </cell>
        </row>
        <row r="488">
          <cell r="E488"/>
          <cell r="F488"/>
          <cell r="G488" t="str">
            <v>n.a.</v>
          </cell>
        </row>
        <row r="489">
          <cell r="E489"/>
          <cell r="F489"/>
          <cell r="G489" t="str">
            <v>n.a.</v>
          </cell>
        </row>
        <row r="490">
          <cell r="E490"/>
          <cell r="F490"/>
          <cell r="G490" t="str">
            <v>n.a.</v>
          </cell>
        </row>
        <row r="491">
          <cell r="E491"/>
          <cell r="F491"/>
          <cell r="G491" t="str">
            <v>n.a.</v>
          </cell>
        </row>
        <row r="492">
          <cell r="E492"/>
          <cell r="F492"/>
          <cell r="G492" t="str">
            <v>n.a.</v>
          </cell>
        </row>
        <row r="493">
          <cell r="E493"/>
          <cell r="F493"/>
          <cell r="G493" t="str">
            <v>n.a.</v>
          </cell>
        </row>
        <row r="494">
          <cell r="E494"/>
          <cell r="F494"/>
          <cell r="G494" t="str">
            <v>n.a.</v>
          </cell>
        </row>
        <row r="495">
          <cell r="E495"/>
          <cell r="F495"/>
          <cell r="G495" t="str">
            <v>n.a.</v>
          </cell>
        </row>
        <row r="496">
          <cell r="E496"/>
          <cell r="F496"/>
          <cell r="G496" t="str">
            <v>n.a.</v>
          </cell>
        </row>
        <row r="497">
          <cell r="E497"/>
          <cell r="F497"/>
          <cell r="G497" t="str">
            <v>n.a.</v>
          </cell>
        </row>
        <row r="498">
          <cell r="E498"/>
          <cell r="F498"/>
          <cell r="G498" t="str">
            <v>n.a.</v>
          </cell>
        </row>
        <row r="499">
          <cell r="E499"/>
          <cell r="F499"/>
          <cell r="G499" t="str">
            <v>n.a.</v>
          </cell>
        </row>
        <row r="500">
          <cell r="E500"/>
          <cell r="F500"/>
          <cell r="G500" t="str">
            <v>n.a.</v>
          </cell>
        </row>
        <row r="501">
          <cell r="E501"/>
          <cell r="F501"/>
          <cell r="G501" t="str">
            <v>n.a.</v>
          </cell>
        </row>
        <row r="502">
          <cell r="E502"/>
          <cell r="F502"/>
          <cell r="G502" t="str">
            <v>n.a.</v>
          </cell>
        </row>
        <row r="503">
          <cell r="E503"/>
          <cell r="F503"/>
          <cell r="G503" t="str">
            <v>n.a.</v>
          </cell>
        </row>
        <row r="504">
          <cell r="E504"/>
          <cell r="F504"/>
          <cell r="G504" t="str">
            <v>n.a.</v>
          </cell>
        </row>
        <row r="505">
          <cell r="E505"/>
          <cell r="F505"/>
          <cell r="G505" t="str">
            <v>n.a.</v>
          </cell>
        </row>
        <row r="506">
          <cell r="E506"/>
          <cell r="F506"/>
          <cell r="G506" t="str">
            <v>n.a.</v>
          </cell>
        </row>
        <row r="507">
          <cell r="E507"/>
          <cell r="F507"/>
          <cell r="G507" t="str">
            <v>n.a.</v>
          </cell>
        </row>
        <row r="508">
          <cell r="E508"/>
          <cell r="F508"/>
          <cell r="G508" t="str">
            <v>n.a.</v>
          </cell>
        </row>
        <row r="509">
          <cell r="E509"/>
          <cell r="F509"/>
          <cell r="G509" t="str">
            <v>n.a.</v>
          </cell>
        </row>
        <row r="510">
          <cell r="E510"/>
          <cell r="F510"/>
          <cell r="G510" t="str">
            <v>n.a.</v>
          </cell>
        </row>
        <row r="511">
          <cell r="E511"/>
          <cell r="F511"/>
          <cell r="G511" t="str">
            <v>n.a.</v>
          </cell>
        </row>
        <row r="512">
          <cell r="E512"/>
          <cell r="F512"/>
          <cell r="G512" t="str">
            <v>n.a.</v>
          </cell>
        </row>
        <row r="513">
          <cell r="E513"/>
          <cell r="F513"/>
          <cell r="G513" t="str">
            <v>n.a.</v>
          </cell>
        </row>
        <row r="514">
          <cell r="E514"/>
          <cell r="F514"/>
          <cell r="G514" t="str">
            <v>n.a.</v>
          </cell>
        </row>
        <row r="515">
          <cell r="E515"/>
          <cell r="F515"/>
          <cell r="G515" t="str">
            <v>n.a.</v>
          </cell>
        </row>
        <row r="516">
          <cell r="E516"/>
          <cell r="F516"/>
          <cell r="G516" t="str">
            <v>n.a.</v>
          </cell>
        </row>
        <row r="517">
          <cell r="E517"/>
          <cell r="F517"/>
          <cell r="G517" t="str">
            <v>n.a.</v>
          </cell>
        </row>
        <row r="518">
          <cell r="E518"/>
          <cell r="F518"/>
          <cell r="G518" t="str">
            <v>n.a.</v>
          </cell>
        </row>
        <row r="519">
          <cell r="E519"/>
          <cell r="F519"/>
          <cell r="G519" t="str">
            <v>n.a.</v>
          </cell>
        </row>
        <row r="520">
          <cell r="E520"/>
          <cell r="F520"/>
          <cell r="G520" t="str">
            <v>n.a.</v>
          </cell>
        </row>
        <row r="521">
          <cell r="E521"/>
          <cell r="F521"/>
          <cell r="G521" t="str">
            <v>n.a.</v>
          </cell>
        </row>
        <row r="522">
          <cell r="E522"/>
          <cell r="F522"/>
          <cell r="G522" t="str">
            <v>n.a.</v>
          </cell>
        </row>
        <row r="523">
          <cell r="E523"/>
          <cell r="F523"/>
          <cell r="G523" t="str">
            <v>n.a.</v>
          </cell>
        </row>
        <row r="524">
          <cell r="E524"/>
          <cell r="F524"/>
          <cell r="G524" t="str">
            <v>n.a.</v>
          </cell>
        </row>
        <row r="525">
          <cell r="E525"/>
          <cell r="F525"/>
          <cell r="G525" t="str">
            <v>n.a.</v>
          </cell>
        </row>
        <row r="526">
          <cell r="E526"/>
          <cell r="F526"/>
          <cell r="G526" t="str">
            <v>n.a.</v>
          </cell>
        </row>
        <row r="527">
          <cell r="E527"/>
          <cell r="F527"/>
          <cell r="G527" t="str">
            <v>n.a.</v>
          </cell>
        </row>
        <row r="528">
          <cell r="E528"/>
          <cell r="F528"/>
          <cell r="G528" t="str">
            <v>n.a.</v>
          </cell>
        </row>
        <row r="529">
          <cell r="E529"/>
          <cell r="F529"/>
          <cell r="G529" t="str">
            <v>n.a.</v>
          </cell>
        </row>
        <row r="530">
          <cell r="E530"/>
          <cell r="F530"/>
          <cell r="G530" t="str">
            <v>n.a.</v>
          </cell>
        </row>
        <row r="531">
          <cell r="E531"/>
          <cell r="F531"/>
          <cell r="G531" t="str">
            <v>n.a.</v>
          </cell>
        </row>
        <row r="532">
          <cell r="E532"/>
          <cell r="F532"/>
          <cell r="G532" t="str">
            <v>n.a.</v>
          </cell>
        </row>
        <row r="533">
          <cell r="E533"/>
          <cell r="F533"/>
          <cell r="G533" t="str">
            <v>n.a.</v>
          </cell>
        </row>
        <row r="534">
          <cell r="E534"/>
          <cell r="F534"/>
          <cell r="G534" t="str">
            <v>n.a.</v>
          </cell>
        </row>
        <row r="535">
          <cell r="E535"/>
          <cell r="F535"/>
          <cell r="G535" t="str">
            <v>n.a.</v>
          </cell>
        </row>
        <row r="536">
          <cell r="E536"/>
          <cell r="F536"/>
          <cell r="G536" t="str">
            <v>n.a.</v>
          </cell>
        </row>
        <row r="537">
          <cell r="E537"/>
          <cell r="F537"/>
          <cell r="G537" t="str">
            <v>n.a.</v>
          </cell>
        </row>
        <row r="538">
          <cell r="E538"/>
          <cell r="F538"/>
          <cell r="G538" t="str">
            <v>n.a.</v>
          </cell>
        </row>
        <row r="539">
          <cell r="E539"/>
          <cell r="F539"/>
          <cell r="G539" t="str">
            <v>n.a.</v>
          </cell>
        </row>
        <row r="540">
          <cell r="E540"/>
          <cell r="F540"/>
          <cell r="G540" t="str">
            <v>n.a.</v>
          </cell>
        </row>
        <row r="541">
          <cell r="E541"/>
          <cell r="F541"/>
          <cell r="G541" t="str">
            <v>n.a.</v>
          </cell>
        </row>
        <row r="542">
          <cell r="E542"/>
          <cell r="F542"/>
          <cell r="G542" t="str">
            <v>n.a.</v>
          </cell>
        </row>
        <row r="543">
          <cell r="E543"/>
          <cell r="F543"/>
          <cell r="G543" t="str">
            <v>n.a.</v>
          </cell>
        </row>
        <row r="544">
          <cell r="E544"/>
          <cell r="F544"/>
          <cell r="G544" t="str">
            <v>n.a.</v>
          </cell>
        </row>
        <row r="545">
          <cell r="E545"/>
          <cell r="F545"/>
          <cell r="G545" t="str">
            <v>n.a.</v>
          </cell>
        </row>
        <row r="546">
          <cell r="E546"/>
          <cell r="F546"/>
          <cell r="G546" t="str">
            <v>n.a.</v>
          </cell>
        </row>
        <row r="547">
          <cell r="E547"/>
          <cell r="F547"/>
          <cell r="G547" t="str">
            <v>n.a.</v>
          </cell>
        </row>
        <row r="548">
          <cell r="E548"/>
          <cell r="F548"/>
          <cell r="G548" t="str">
            <v>n.a.</v>
          </cell>
        </row>
        <row r="549">
          <cell r="E549"/>
          <cell r="F549"/>
          <cell r="G549" t="str">
            <v>n.a.</v>
          </cell>
        </row>
        <row r="550">
          <cell r="E550"/>
          <cell r="F550"/>
          <cell r="G550" t="str">
            <v>n.a.</v>
          </cell>
        </row>
        <row r="551">
          <cell r="E551"/>
          <cell r="F551"/>
          <cell r="G551" t="str">
            <v>n.a.</v>
          </cell>
        </row>
        <row r="552">
          <cell r="E552"/>
          <cell r="F552"/>
          <cell r="G552" t="str">
            <v>n.a.</v>
          </cell>
        </row>
        <row r="553">
          <cell r="E553"/>
          <cell r="F553"/>
          <cell r="G553" t="str">
            <v>n.a.</v>
          </cell>
        </row>
        <row r="554">
          <cell r="E554"/>
          <cell r="F554"/>
          <cell r="G554" t="str">
            <v>n.a.</v>
          </cell>
        </row>
        <row r="555">
          <cell r="E555"/>
          <cell r="F555"/>
          <cell r="G555" t="str">
            <v>n.a.</v>
          </cell>
        </row>
        <row r="556">
          <cell r="E556"/>
          <cell r="F556"/>
          <cell r="G556" t="str">
            <v>n.a.</v>
          </cell>
        </row>
        <row r="557">
          <cell r="E557"/>
          <cell r="F557"/>
          <cell r="G557" t="str">
            <v>n.a.</v>
          </cell>
        </row>
        <row r="558">
          <cell r="E558"/>
          <cell r="F558"/>
          <cell r="G558" t="str">
            <v>n.a.</v>
          </cell>
        </row>
        <row r="559">
          <cell r="E559"/>
          <cell r="F559"/>
          <cell r="G559" t="str">
            <v>n.a.</v>
          </cell>
        </row>
        <row r="560">
          <cell r="E560"/>
          <cell r="F560"/>
          <cell r="G560" t="str">
            <v>n.a.</v>
          </cell>
        </row>
        <row r="561">
          <cell r="E561"/>
          <cell r="F561"/>
          <cell r="G561" t="str">
            <v>n.a.</v>
          </cell>
        </row>
        <row r="562">
          <cell r="E562"/>
          <cell r="F562"/>
          <cell r="G562" t="str">
            <v>n.a.</v>
          </cell>
        </row>
        <row r="563">
          <cell r="E563"/>
          <cell r="F563"/>
          <cell r="G563" t="str">
            <v>n.a.</v>
          </cell>
        </row>
        <row r="564">
          <cell r="E564"/>
          <cell r="F564"/>
          <cell r="G564" t="str">
            <v>n.a.</v>
          </cell>
        </row>
        <row r="565">
          <cell r="E565"/>
          <cell r="F565"/>
          <cell r="G565" t="str">
            <v>n.a.</v>
          </cell>
        </row>
        <row r="566">
          <cell r="E566"/>
          <cell r="F566"/>
          <cell r="G566" t="str">
            <v>n.a.</v>
          </cell>
        </row>
        <row r="567">
          <cell r="E567"/>
          <cell r="F567"/>
          <cell r="G567" t="str">
            <v>n.a.</v>
          </cell>
        </row>
        <row r="568">
          <cell r="E568"/>
          <cell r="F568"/>
          <cell r="G568" t="str">
            <v>n.a.</v>
          </cell>
        </row>
        <row r="569">
          <cell r="E569"/>
          <cell r="F569"/>
          <cell r="G569" t="str">
            <v>n.a.</v>
          </cell>
        </row>
        <row r="570">
          <cell r="E570"/>
          <cell r="F570"/>
          <cell r="G570" t="str">
            <v>n.a.</v>
          </cell>
        </row>
        <row r="571">
          <cell r="E571"/>
          <cell r="F571"/>
          <cell r="G571" t="str">
            <v>n.a.</v>
          </cell>
        </row>
        <row r="572">
          <cell r="E572"/>
          <cell r="F572"/>
          <cell r="G572" t="str">
            <v>n.a.</v>
          </cell>
        </row>
        <row r="573">
          <cell r="E573"/>
          <cell r="F573"/>
          <cell r="G573" t="str">
            <v>n.a.</v>
          </cell>
        </row>
        <row r="574">
          <cell r="E574"/>
          <cell r="F574"/>
          <cell r="G574" t="str">
            <v>n.a.</v>
          </cell>
        </row>
        <row r="575">
          <cell r="E575"/>
          <cell r="F575"/>
          <cell r="G575" t="str">
            <v>n.a.</v>
          </cell>
        </row>
        <row r="576">
          <cell r="E576"/>
          <cell r="F576"/>
          <cell r="G576" t="str">
            <v>n.a.</v>
          </cell>
        </row>
        <row r="577">
          <cell r="E577"/>
          <cell r="F577"/>
          <cell r="G577" t="str">
            <v>n.a.</v>
          </cell>
        </row>
        <row r="578">
          <cell r="E578"/>
          <cell r="F578"/>
          <cell r="G578" t="str">
            <v>n.a.</v>
          </cell>
        </row>
        <row r="579">
          <cell r="E579"/>
          <cell r="F579"/>
          <cell r="G579" t="str">
            <v>n.a.</v>
          </cell>
        </row>
        <row r="580">
          <cell r="E580"/>
          <cell r="F580"/>
          <cell r="G580" t="str">
            <v>n.a.</v>
          </cell>
        </row>
        <row r="581">
          <cell r="E581"/>
          <cell r="F581"/>
          <cell r="G581" t="str">
            <v>n.a.</v>
          </cell>
        </row>
        <row r="582">
          <cell r="E582"/>
          <cell r="F582"/>
          <cell r="G582" t="str">
            <v>n.a.</v>
          </cell>
        </row>
        <row r="583">
          <cell r="E583"/>
          <cell r="F583"/>
          <cell r="G583" t="str">
            <v>n.a.</v>
          </cell>
        </row>
        <row r="584">
          <cell r="E584"/>
          <cell r="F584"/>
          <cell r="G584" t="str">
            <v>n.a.</v>
          </cell>
        </row>
        <row r="585">
          <cell r="E585"/>
          <cell r="F585"/>
          <cell r="G585" t="str">
            <v>n.a.</v>
          </cell>
        </row>
        <row r="586">
          <cell r="E586"/>
          <cell r="F586"/>
          <cell r="G586" t="str">
            <v>n.a.</v>
          </cell>
        </row>
        <row r="587">
          <cell r="E587"/>
          <cell r="F587"/>
          <cell r="G587" t="str">
            <v>n.a.</v>
          </cell>
        </row>
        <row r="588">
          <cell r="E588"/>
          <cell r="F588"/>
          <cell r="G588" t="str">
            <v>n.a.</v>
          </cell>
        </row>
        <row r="589">
          <cell r="E589"/>
          <cell r="F589"/>
          <cell r="G589" t="str">
            <v>n.a.</v>
          </cell>
        </row>
        <row r="590">
          <cell r="E590"/>
          <cell r="F590"/>
          <cell r="G590" t="str">
            <v>n.a.</v>
          </cell>
        </row>
        <row r="591">
          <cell r="E591"/>
          <cell r="F591"/>
          <cell r="G591" t="str">
            <v>n.a.</v>
          </cell>
        </row>
        <row r="592">
          <cell r="E592"/>
          <cell r="F592"/>
          <cell r="G592" t="str">
            <v>n.a.</v>
          </cell>
        </row>
        <row r="593">
          <cell r="E593"/>
          <cell r="F593"/>
          <cell r="G593" t="str">
            <v>n.a.</v>
          </cell>
        </row>
        <row r="594">
          <cell r="E594"/>
          <cell r="F594"/>
          <cell r="G594" t="str">
            <v>n.a.</v>
          </cell>
        </row>
        <row r="595">
          <cell r="E595"/>
          <cell r="F595"/>
          <cell r="G595" t="str">
            <v>n.a.</v>
          </cell>
        </row>
        <row r="596">
          <cell r="E596"/>
          <cell r="F596"/>
          <cell r="G596" t="str">
            <v>n.a.</v>
          </cell>
        </row>
        <row r="597">
          <cell r="E597"/>
          <cell r="F597"/>
          <cell r="G597" t="str">
            <v>n.a.</v>
          </cell>
        </row>
        <row r="598">
          <cell r="E598"/>
          <cell r="F598"/>
          <cell r="G598" t="str">
            <v>n.a.</v>
          </cell>
        </row>
        <row r="599">
          <cell r="E599"/>
          <cell r="F599"/>
          <cell r="G599" t="str">
            <v>n.a.</v>
          </cell>
        </row>
        <row r="600">
          <cell r="E600"/>
          <cell r="F600"/>
          <cell r="G600" t="str">
            <v>n.a.</v>
          </cell>
        </row>
        <row r="601">
          <cell r="E601"/>
          <cell r="F601"/>
          <cell r="G601" t="str">
            <v>n.a.</v>
          </cell>
        </row>
        <row r="602">
          <cell r="E602"/>
          <cell r="F602"/>
          <cell r="G602" t="str">
            <v>n.a.</v>
          </cell>
        </row>
        <row r="603">
          <cell r="E603"/>
          <cell r="F603"/>
          <cell r="G603" t="str">
            <v>n.a.</v>
          </cell>
        </row>
        <row r="604">
          <cell r="E604"/>
          <cell r="F604"/>
          <cell r="G604" t="str">
            <v>n.a.</v>
          </cell>
        </row>
        <row r="605">
          <cell r="E605"/>
          <cell r="F605"/>
          <cell r="G605" t="str">
            <v>n.a.</v>
          </cell>
        </row>
        <row r="606">
          <cell r="E606"/>
          <cell r="F606"/>
          <cell r="G606" t="str">
            <v>n.a.</v>
          </cell>
        </row>
        <row r="607">
          <cell r="E607"/>
          <cell r="F607"/>
          <cell r="G607" t="str">
            <v>n.a.</v>
          </cell>
        </row>
        <row r="608">
          <cell r="E608"/>
          <cell r="F608"/>
          <cell r="G608" t="str">
            <v>n.a.</v>
          </cell>
        </row>
        <row r="609">
          <cell r="E609"/>
          <cell r="F609"/>
          <cell r="G609" t="str">
            <v>n.a.</v>
          </cell>
        </row>
        <row r="610">
          <cell r="E610"/>
          <cell r="F610"/>
          <cell r="G610" t="str">
            <v>n.a.</v>
          </cell>
        </row>
        <row r="611">
          <cell r="E611"/>
          <cell r="F611"/>
          <cell r="G611" t="str">
            <v>n.a.</v>
          </cell>
        </row>
        <row r="612">
          <cell r="E612"/>
          <cell r="F612"/>
          <cell r="G612" t="str">
            <v>n.a.</v>
          </cell>
        </row>
        <row r="613">
          <cell r="E613"/>
          <cell r="F613"/>
          <cell r="G613" t="str">
            <v>n.a.</v>
          </cell>
        </row>
        <row r="614">
          <cell r="E614"/>
          <cell r="F614"/>
          <cell r="G614" t="str">
            <v>n.a.</v>
          </cell>
        </row>
        <row r="615">
          <cell r="E615"/>
          <cell r="F615"/>
          <cell r="G615" t="str">
            <v>n.a.</v>
          </cell>
        </row>
        <row r="616">
          <cell r="E616"/>
          <cell r="F616"/>
          <cell r="G616" t="str">
            <v>n.a.</v>
          </cell>
        </row>
        <row r="617">
          <cell r="E617"/>
          <cell r="F617"/>
          <cell r="G617" t="str">
            <v>n.a.</v>
          </cell>
        </row>
        <row r="618">
          <cell r="E618"/>
          <cell r="F618"/>
          <cell r="G618" t="str">
            <v>n.a.</v>
          </cell>
        </row>
        <row r="619">
          <cell r="E619"/>
          <cell r="F619"/>
          <cell r="G619" t="str">
            <v>n.a.</v>
          </cell>
        </row>
      </sheetData>
      <sheetData sheetId="6">
        <row r="3">
          <cell r="C3" t="str">
            <v>Standard Life Investments Ltd.</v>
          </cell>
          <cell r="D3">
            <v>7.6495633333333327E-2</v>
          </cell>
          <cell r="E3">
            <v>7.6495633333333327E-2</v>
          </cell>
          <cell r="F3">
            <v>11474345</v>
          </cell>
          <cell r="G3">
            <v>11474345</v>
          </cell>
          <cell r="H3">
            <v>0</v>
          </cell>
          <cell r="I3" t="str">
            <v>Survey</v>
          </cell>
          <cell r="J3" t="str">
            <v>NASDAQ</v>
          </cell>
          <cell r="K3" t="str">
            <v>Investment Advisor</v>
          </cell>
          <cell r="L3" t="str">
            <v>Core Growth</v>
          </cell>
          <cell r="M3" t="str">
            <v>Low</v>
          </cell>
          <cell r="N3">
            <v>70.795269598000004</v>
          </cell>
          <cell r="O3" t="str">
            <v>Edinburgh</v>
          </cell>
          <cell r="P3" t="str">
            <v>N/A</v>
          </cell>
          <cell r="Q3" t="str">
            <v>United Kingdom</v>
          </cell>
          <cell r="R3" t="str">
            <v>Investor</v>
          </cell>
          <cell r="S3">
            <v>1</v>
          </cell>
        </row>
        <row r="4">
          <cell r="C4" t="str">
            <v>Allianz Global Investors GmbH</v>
          </cell>
          <cell r="D4">
            <v>5.035091333333333E-2</v>
          </cell>
          <cell r="E4">
            <v>5.035091333333333E-2</v>
          </cell>
          <cell r="F4">
            <v>7552637</v>
          </cell>
          <cell r="G4">
            <v>6602637</v>
          </cell>
          <cell r="H4">
            <v>950000</v>
          </cell>
          <cell r="I4" t="str">
            <v>CTT</v>
          </cell>
          <cell r="J4" t="str">
            <v>CMVM Filing - 19/02/2015</v>
          </cell>
          <cell r="K4" t="str">
            <v>Investment Advisor</v>
          </cell>
          <cell r="L4" t="str">
            <v>GARP</v>
          </cell>
          <cell r="M4" t="str">
            <v>Low</v>
          </cell>
          <cell r="N4">
            <v>54.351355472999998</v>
          </cell>
          <cell r="O4" t="str">
            <v>Frankfurt</v>
          </cell>
          <cell r="P4" t="str">
            <v>N/A</v>
          </cell>
          <cell r="Q4" t="str">
            <v>Germany</v>
          </cell>
          <cell r="R4" t="str">
            <v>Investor</v>
          </cell>
          <cell r="S4">
            <v>2</v>
          </cell>
        </row>
        <row r="5">
          <cell r="C5" t="str">
            <v>Artemis Investment Management LLP</v>
          </cell>
          <cell r="D5">
            <v>4.6239019999999999E-2</v>
          </cell>
          <cell r="E5">
            <v>4.6239019999999999E-2</v>
          </cell>
          <cell r="F5">
            <v>6935853</v>
          </cell>
          <cell r="G5">
            <v>5685853</v>
          </cell>
          <cell r="H5">
            <v>1250000</v>
          </cell>
          <cell r="I5" t="str">
            <v>CTT</v>
          </cell>
          <cell r="J5" t="str">
            <v>CMVM Filing - 9/03/2015</v>
          </cell>
          <cell r="K5" t="str">
            <v>Investment Advisor/Hedge Fund</v>
          </cell>
          <cell r="L5" t="str">
            <v>GARP</v>
          </cell>
          <cell r="M5" t="str">
            <v>Low</v>
          </cell>
          <cell r="N5">
            <v>22.264114935999999</v>
          </cell>
          <cell r="O5" t="str">
            <v>Edinburgh</v>
          </cell>
          <cell r="P5" t="str">
            <v>N/A</v>
          </cell>
          <cell r="Q5" t="str">
            <v>United Kingdom</v>
          </cell>
          <cell r="R5" t="str">
            <v>Investor</v>
          </cell>
          <cell r="S5">
            <v>3</v>
          </cell>
        </row>
        <row r="6">
          <cell r="C6" t="str">
            <v>UBS Investment Bank (Switzerland) (includes Oceanwood Capital Management LLP)</v>
          </cell>
          <cell r="D6">
            <v>2.4701713333333333E-2</v>
          </cell>
          <cell r="E6">
            <v>2.4701713333333333E-2</v>
          </cell>
          <cell r="F6">
            <v>3705257</v>
          </cell>
          <cell r="G6">
            <v>3030257</v>
          </cell>
          <cell r="H6">
            <v>675000</v>
          </cell>
          <cell r="I6" t="str">
            <v>Filing</v>
          </cell>
          <cell r="J6" t="str">
            <v>NASDAQ</v>
          </cell>
          <cell r="K6" t="str">
            <v>Research Firm</v>
          </cell>
          <cell r="L6" t="str">
            <v>N/A</v>
          </cell>
          <cell r="M6" t="str">
            <v>N/A</v>
          </cell>
          <cell r="N6">
            <v>0</v>
          </cell>
          <cell r="O6" t="str">
            <v>Opfikon</v>
          </cell>
          <cell r="P6" t="str">
            <v>N/A</v>
          </cell>
          <cell r="Q6" t="str">
            <v>Switzerland</v>
          </cell>
          <cell r="R6" t="str">
            <v>Investor</v>
          </cell>
          <cell r="S6">
            <v>4</v>
          </cell>
        </row>
        <row r="7">
          <cell r="C7" t="str">
            <v>Copper Rock Capital Partners LLC</v>
          </cell>
          <cell r="D7">
            <v>2.4534146666666666E-2</v>
          </cell>
          <cell r="E7">
            <v>2.4534146666666666E-2</v>
          </cell>
          <cell r="F7">
            <v>3680122</v>
          </cell>
          <cell r="G7">
            <v>3330122</v>
          </cell>
          <cell r="H7">
            <v>350000</v>
          </cell>
          <cell r="I7" t="str">
            <v>Survey</v>
          </cell>
          <cell r="J7" t="str">
            <v>NASDAQ</v>
          </cell>
          <cell r="K7" t="str">
            <v>Investment Advisor</v>
          </cell>
          <cell r="L7" t="str">
            <v>Aggres. Gr.</v>
          </cell>
          <cell r="M7" t="str">
            <v>Mod</v>
          </cell>
          <cell r="N7">
            <v>1.3739309209999999</v>
          </cell>
          <cell r="O7" t="str">
            <v>Boston</v>
          </cell>
          <cell r="P7" t="str">
            <v>MA</v>
          </cell>
          <cell r="Q7" t="str">
            <v>United States</v>
          </cell>
          <cell r="R7" t="str">
            <v>Investor</v>
          </cell>
          <cell r="S7">
            <v>5</v>
          </cell>
        </row>
        <row r="8">
          <cell r="C8" t="str">
            <v>Kames Capital</v>
          </cell>
          <cell r="D8">
            <v>2.4133333333333333E-2</v>
          </cell>
          <cell r="E8">
            <v>2.4133333333333333E-2</v>
          </cell>
          <cell r="F8">
            <v>3620000</v>
          </cell>
          <cell r="G8">
            <v>970000</v>
          </cell>
          <cell r="H8">
            <v>2650000</v>
          </cell>
          <cell r="I8" t="str">
            <v>CTT</v>
          </cell>
          <cell r="J8" t="str">
            <v>Roadshow Edinburgh_9 Abr</v>
          </cell>
          <cell r="K8" t="str">
            <v>Investment Advisor</v>
          </cell>
          <cell r="L8" t="str">
            <v>Core Growth</v>
          </cell>
          <cell r="M8" t="str">
            <v>Low</v>
          </cell>
          <cell r="N8">
            <v>28.482084353000001</v>
          </cell>
          <cell r="O8" t="str">
            <v>Edinburgh</v>
          </cell>
          <cell r="P8" t="str">
            <v>N/A</v>
          </cell>
          <cell r="Q8" t="str">
            <v>United Kingdom</v>
          </cell>
          <cell r="R8" t="str">
            <v>Investor</v>
          </cell>
          <cell r="S8">
            <v>6</v>
          </cell>
        </row>
        <row r="9">
          <cell r="C9" t="str">
            <v>Henderson Global Investors Ltd.</v>
          </cell>
          <cell r="D9">
            <v>2.3333333333333334E-2</v>
          </cell>
          <cell r="E9">
            <v>2.3333333333333334E-2</v>
          </cell>
          <cell r="F9">
            <v>3500000</v>
          </cell>
          <cell r="G9">
            <v>2825000</v>
          </cell>
          <cell r="H9">
            <v>675000</v>
          </cell>
          <cell r="I9" t="str">
            <v>CTT</v>
          </cell>
          <cell r="J9" t="str">
            <v>Roadshow London_9 Mar</v>
          </cell>
          <cell r="K9" t="str">
            <v>Investment Advisor/Hedge Fund</v>
          </cell>
          <cell r="L9" t="str">
            <v>Core Growth</v>
          </cell>
          <cell r="M9" t="str">
            <v>Low</v>
          </cell>
          <cell r="N9">
            <v>68.359756949000001</v>
          </cell>
          <cell r="O9" t="str">
            <v>London</v>
          </cell>
          <cell r="P9" t="str">
            <v>N/A</v>
          </cell>
          <cell r="Q9" t="str">
            <v>United Kingdom</v>
          </cell>
          <cell r="R9" t="str">
            <v>Investor</v>
          </cell>
          <cell r="S9">
            <v>7</v>
          </cell>
        </row>
        <row r="10">
          <cell r="C10" t="str">
            <v>Lyxor Asset Management</v>
          </cell>
          <cell r="D10">
            <v>2.2700000000000001E-2</v>
          </cell>
          <cell r="E10">
            <v>2.2700000000000001E-2</v>
          </cell>
          <cell r="F10">
            <v>3405000</v>
          </cell>
          <cell r="G10">
            <v>3405000</v>
          </cell>
          <cell r="H10">
            <v>0</v>
          </cell>
          <cell r="I10" t="str">
            <v>IPO Est</v>
          </cell>
          <cell r="J10" t="str">
            <v>NASDAQ</v>
          </cell>
          <cell r="K10" t="str">
            <v>Investment Advisor/Hedge Fund</v>
          </cell>
          <cell r="L10" t="str">
            <v>Index</v>
          </cell>
          <cell r="M10" t="str">
            <v>Low</v>
          </cell>
          <cell r="N10">
            <v>35.680050428000001</v>
          </cell>
          <cell r="O10" t="str">
            <v>Paris</v>
          </cell>
          <cell r="P10" t="str">
            <v>N/A</v>
          </cell>
          <cell r="Q10" t="str">
            <v>France</v>
          </cell>
          <cell r="R10" t="str">
            <v>Investor</v>
          </cell>
          <cell r="S10">
            <v>8</v>
          </cell>
        </row>
        <row r="11">
          <cell r="C11" t="str">
            <v>JPMorgan Asset Management U.K. Limited</v>
          </cell>
          <cell r="D11">
            <v>2.1971813333333333E-2</v>
          </cell>
          <cell r="E11">
            <v>2.1971813333333333E-2</v>
          </cell>
          <cell r="F11">
            <v>3295772</v>
          </cell>
          <cell r="G11">
            <v>-51728</v>
          </cell>
          <cell r="H11">
            <v>3347500</v>
          </cell>
          <cell r="I11" t="str">
            <v>CTT</v>
          </cell>
          <cell r="J11" t="str">
            <v>CMVM Filing - 14/04/2015</v>
          </cell>
          <cell r="K11" t="str">
            <v>Investment Advisor/Hedge Fund</v>
          </cell>
          <cell r="L11" t="str">
            <v>Core Growth</v>
          </cell>
          <cell r="M11" t="str">
            <v>Low</v>
          </cell>
          <cell r="N11">
            <v>105.44116771100001</v>
          </cell>
          <cell r="O11" t="str">
            <v>London</v>
          </cell>
          <cell r="P11" t="str">
            <v>N/A</v>
          </cell>
          <cell r="Q11" t="str">
            <v>United Kingdom</v>
          </cell>
          <cell r="R11" t="str">
            <v>Investor</v>
          </cell>
          <cell r="S11">
            <v>9</v>
          </cell>
        </row>
        <row r="12">
          <cell r="C12" t="str">
            <v>F&amp;C Asset Management plc</v>
          </cell>
          <cell r="D12">
            <v>2.1131500000000001E-2</v>
          </cell>
          <cell r="E12">
            <v>2.1131500000000001E-2</v>
          </cell>
          <cell r="F12">
            <v>3169725</v>
          </cell>
          <cell r="G12">
            <v>19725</v>
          </cell>
          <cell r="H12">
            <v>3150000</v>
          </cell>
          <cell r="I12" t="str">
            <v>CTT</v>
          </cell>
          <cell r="J12" t="str">
            <v>CMVM Filing - 10/04/2015</v>
          </cell>
          <cell r="K12" t="str">
            <v>Investment Advisor/Hedge Fund</v>
          </cell>
          <cell r="L12" t="str">
            <v>Growth</v>
          </cell>
          <cell r="M12" t="str">
            <v>Low</v>
          </cell>
          <cell r="N12">
            <v>26.916457574999999</v>
          </cell>
          <cell r="O12" t="str">
            <v>London</v>
          </cell>
          <cell r="P12" t="str">
            <v>N/A</v>
          </cell>
          <cell r="Q12" t="str">
            <v>United Kingdom</v>
          </cell>
          <cell r="R12" t="str">
            <v>Investor</v>
          </cell>
          <cell r="S12">
            <v>10</v>
          </cell>
        </row>
        <row r="13">
          <cell r="C13" t="str">
            <v>Norges Bank Investment Management (NBIM)</v>
          </cell>
          <cell r="D13">
            <v>2.0956639999999999E-2</v>
          </cell>
          <cell r="E13">
            <v>2.0956639999999999E-2</v>
          </cell>
          <cell r="F13">
            <v>3143496</v>
          </cell>
          <cell r="G13">
            <v>3143496</v>
          </cell>
          <cell r="H13">
            <v>0</v>
          </cell>
          <cell r="I13" t="str">
            <v>CTT</v>
          </cell>
          <cell r="J13" t="str">
            <v>CMVM Filing - 11/02/2015</v>
          </cell>
          <cell r="K13" t="str">
            <v>Sovereign Wealth</v>
          </cell>
          <cell r="L13" t="str">
            <v>Core Value</v>
          </cell>
          <cell r="M13" t="str">
            <v>Low</v>
          </cell>
          <cell r="N13">
            <v>545.84074095400001</v>
          </cell>
          <cell r="O13" t="str">
            <v>Oslo</v>
          </cell>
          <cell r="P13" t="str">
            <v>N/A</v>
          </cell>
          <cell r="Q13" t="str">
            <v>Norway</v>
          </cell>
          <cell r="R13" t="str">
            <v>Investor</v>
          </cell>
          <cell r="S13">
            <v>11</v>
          </cell>
        </row>
        <row r="14">
          <cell r="C14" t="str">
            <v>Fidelity Management &amp; Research Company</v>
          </cell>
          <cell r="D14">
            <v>1.9111913333333334E-2</v>
          </cell>
          <cell r="E14">
            <v>1.9111913333333334E-2</v>
          </cell>
          <cell r="F14">
            <v>2866787</v>
          </cell>
          <cell r="G14">
            <v>2866787</v>
          </cell>
          <cell r="H14">
            <v>0</v>
          </cell>
          <cell r="I14" t="str">
            <v>CTT</v>
          </cell>
          <cell r="J14" t="str">
            <v>CMVM Filing - 13/03/2015</v>
          </cell>
          <cell r="K14" t="str">
            <v>Investment Advisor</v>
          </cell>
          <cell r="L14" t="str">
            <v>GARP</v>
          </cell>
          <cell r="M14" t="str">
            <v>Low</v>
          </cell>
          <cell r="N14">
            <v>852.68694722299995</v>
          </cell>
          <cell r="O14" t="str">
            <v>Boston</v>
          </cell>
          <cell r="P14" t="str">
            <v>MA</v>
          </cell>
          <cell r="Q14" t="str">
            <v>United States</v>
          </cell>
          <cell r="R14" t="str">
            <v>Investor</v>
          </cell>
          <cell r="S14">
            <v>12</v>
          </cell>
        </row>
        <row r="15">
          <cell r="C15" t="str">
            <v>Pioneer Investment Management Ltd.</v>
          </cell>
          <cell r="D15">
            <v>1.8492866666666666E-2</v>
          </cell>
          <cell r="E15">
            <v>1.8492866666666666E-2</v>
          </cell>
          <cell r="F15">
            <v>2773930</v>
          </cell>
          <cell r="G15">
            <v>2098930</v>
          </cell>
          <cell r="H15">
            <v>675000</v>
          </cell>
          <cell r="I15" t="str">
            <v>Filing</v>
          </cell>
          <cell r="J15" t="str">
            <v>NASDAQ</v>
          </cell>
          <cell r="K15" t="str">
            <v>Investment Advisor/Hedge Fund</v>
          </cell>
          <cell r="L15" t="str">
            <v>GARP</v>
          </cell>
          <cell r="M15" t="str">
            <v>Mod</v>
          </cell>
          <cell r="N15">
            <v>11.328774856000001</v>
          </cell>
          <cell r="O15" t="str">
            <v>Dublin</v>
          </cell>
          <cell r="P15" t="str">
            <v>N/A</v>
          </cell>
          <cell r="Q15" t="str">
            <v>Ireland</v>
          </cell>
          <cell r="R15" t="str">
            <v>Investor</v>
          </cell>
          <cell r="S15">
            <v>13</v>
          </cell>
        </row>
        <row r="16">
          <cell r="C16" t="str">
            <v>DSAM Partners LLP</v>
          </cell>
          <cell r="D16">
            <v>1.8161073333333333E-2</v>
          </cell>
          <cell r="E16">
            <v>1.8161073333333333E-2</v>
          </cell>
          <cell r="F16">
            <v>2724161</v>
          </cell>
          <cell r="G16">
            <v>2299161</v>
          </cell>
          <cell r="H16">
            <v>425000</v>
          </cell>
          <cell r="I16" t="str">
            <v>CTT</v>
          </cell>
          <cell r="J16" t="str">
            <v>CMVM Filing - 13/03/2015</v>
          </cell>
          <cell r="K16" t="str">
            <v>Hedge Fund</v>
          </cell>
          <cell r="L16" t="str">
            <v>Hedge Fund</v>
          </cell>
          <cell r="M16" t="str">
            <v>High</v>
          </cell>
          <cell r="N16">
            <v>0.20231598100000001</v>
          </cell>
          <cell r="O16" t="str">
            <v>London</v>
          </cell>
          <cell r="P16" t="str">
            <v>N/A</v>
          </cell>
          <cell r="Q16" t="str">
            <v>United Kingdom</v>
          </cell>
          <cell r="R16" t="str">
            <v>Investor</v>
          </cell>
          <cell r="S16">
            <v>14</v>
          </cell>
        </row>
        <row r="17">
          <cell r="C17" t="str">
            <v>Franklin Templeton Investment Management Ltd.</v>
          </cell>
          <cell r="D17">
            <v>1.790754E-2</v>
          </cell>
          <cell r="E17">
            <v>1.790754E-2</v>
          </cell>
          <cell r="F17">
            <v>2686131</v>
          </cell>
          <cell r="G17">
            <v>2686131</v>
          </cell>
          <cell r="H17">
            <v>0</v>
          </cell>
          <cell r="I17" t="str">
            <v>CTT</v>
          </cell>
          <cell r="J17" t="str">
            <v>Email_9 Apr 2015</v>
          </cell>
          <cell r="K17" t="str">
            <v>Investment Advisor/Hedge Fund</v>
          </cell>
          <cell r="L17" t="str">
            <v>Core Value</v>
          </cell>
          <cell r="M17" t="str">
            <v>Low</v>
          </cell>
          <cell r="N17">
            <v>11.19996948</v>
          </cell>
          <cell r="O17" t="str">
            <v>Edinburgh</v>
          </cell>
          <cell r="P17" t="str">
            <v>N/A</v>
          </cell>
          <cell r="Q17" t="str">
            <v>United Kingdom</v>
          </cell>
          <cell r="R17" t="str">
            <v>Investor</v>
          </cell>
          <cell r="S17">
            <v>15</v>
          </cell>
        </row>
        <row r="18">
          <cell r="C18" t="str">
            <v>Investec Asset Management Ltd.</v>
          </cell>
          <cell r="D18">
            <v>1.7856426666666668E-2</v>
          </cell>
          <cell r="E18">
            <v>1.7856426666666668E-2</v>
          </cell>
          <cell r="F18">
            <v>2678464</v>
          </cell>
          <cell r="G18">
            <v>2578464</v>
          </cell>
          <cell r="H18">
            <v>100000</v>
          </cell>
          <cell r="I18" t="str">
            <v>CTT</v>
          </cell>
          <cell r="J18" t="str">
            <v>Roadshow London_9 Mar</v>
          </cell>
          <cell r="K18" t="str">
            <v>Investment Advisor/Hedge Fund</v>
          </cell>
          <cell r="L18" t="str">
            <v>Core Growth</v>
          </cell>
          <cell r="M18" t="str">
            <v>Low</v>
          </cell>
          <cell r="N18">
            <v>34.525966029000003</v>
          </cell>
          <cell r="O18" t="str">
            <v>London</v>
          </cell>
          <cell r="P18" t="str">
            <v>N/A</v>
          </cell>
          <cell r="Q18" t="str">
            <v>United Kingdom</v>
          </cell>
          <cell r="R18" t="str">
            <v>Investor</v>
          </cell>
          <cell r="S18">
            <v>16</v>
          </cell>
        </row>
        <row r="19">
          <cell r="C19" t="str">
            <v>GNB Gestão de Ativos</v>
          </cell>
          <cell r="D19">
            <v>1.5333333333333332E-2</v>
          </cell>
          <cell r="E19">
            <v>1.5333333333333332E-2</v>
          </cell>
          <cell r="F19">
            <v>2300000</v>
          </cell>
          <cell r="G19">
            <v>-2975000</v>
          </cell>
          <cell r="H19">
            <v>5275000</v>
          </cell>
          <cell r="I19" t="str">
            <v>Survey</v>
          </cell>
          <cell r="J19" t="str">
            <v>NASDAQ</v>
          </cell>
          <cell r="K19" t="str">
            <v>Investment Advisor</v>
          </cell>
          <cell r="L19" t="str">
            <v>Core Growth</v>
          </cell>
          <cell r="M19" t="str">
            <v>Mod</v>
          </cell>
          <cell r="N19">
            <v>0.49041173199999999</v>
          </cell>
          <cell r="O19" t="str">
            <v>Lisbon</v>
          </cell>
          <cell r="P19" t="str">
            <v>N/A</v>
          </cell>
          <cell r="Q19" t="str">
            <v>Portugal</v>
          </cell>
          <cell r="R19" t="str">
            <v>Investor</v>
          </cell>
          <cell r="S19">
            <v>17</v>
          </cell>
        </row>
        <row r="20">
          <cell r="C20" t="str">
            <v>Zadig Asset Management L.L.P.</v>
          </cell>
          <cell r="D20">
            <v>1.3333333333333334E-2</v>
          </cell>
          <cell r="E20">
            <v>1.3333333333333334E-2</v>
          </cell>
          <cell r="F20">
            <v>2000000</v>
          </cell>
          <cell r="G20">
            <v>2000000</v>
          </cell>
          <cell r="H20">
            <v>0</v>
          </cell>
          <cell r="I20" t="str">
            <v>Survey</v>
          </cell>
          <cell r="J20" t="str">
            <v>NASDAQ</v>
          </cell>
          <cell r="K20" t="str">
            <v>Investment Advisor/Hedge Fund</v>
          </cell>
          <cell r="L20" t="str">
            <v>Hedge Fund</v>
          </cell>
          <cell r="M20" t="str">
            <v>High</v>
          </cell>
          <cell r="N20">
            <v>0.50498687099999995</v>
          </cell>
          <cell r="O20" t="str">
            <v>London</v>
          </cell>
          <cell r="P20" t="str">
            <v>N/A</v>
          </cell>
          <cell r="Q20" t="str">
            <v>United Kingdom</v>
          </cell>
          <cell r="R20" t="str">
            <v>Investor</v>
          </cell>
          <cell r="S20">
            <v>18</v>
          </cell>
        </row>
        <row r="21">
          <cell r="C21" t="str">
            <v>Carlson Capital, L.P.</v>
          </cell>
          <cell r="D21">
            <v>1.1333333333333334E-2</v>
          </cell>
          <cell r="E21">
            <v>1.1333333333333334E-2</v>
          </cell>
          <cell r="F21">
            <v>1700000</v>
          </cell>
          <cell r="G21">
            <v>1350000</v>
          </cell>
          <cell r="H21">
            <v>350000</v>
          </cell>
          <cell r="I21" t="str">
            <v>Survey</v>
          </cell>
          <cell r="J21" t="str">
            <v>NASDAQ</v>
          </cell>
          <cell r="K21" t="str">
            <v>Hedge Fund</v>
          </cell>
          <cell r="L21" t="str">
            <v>Hedge Fund</v>
          </cell>
          <cell r="M21" t="str">
            <v>High</v>
          </cell>
          <cell r="N21">
            <v>9.2692256149999999</v>
          </cell>
          <cell r="O21" t="str">
            <v>Dallas</v>
          </cell>
          <cell r="P21" t="str">
            <v>TX</v>
          </cell>
          <cell r="Q21" t="str">
            <v>United States</v>
          </cell>
          <cell r="R21" t="str">
            <v>Investor</v>
          </cell>
          <cell r="S21">
            <v>19</v>
          </cell>
        </row>
        <row r="22">
          <cell r="C22" t="str">
            <v>Santander Asset Management</v>
          </cell>
          <cell r="D22">
            <v>1.0452933333333332E-2</v>
          </cell>
          <cell r="E22">
            <v>1.0452933333333332E-2</v>
          </cell>
          <cell r="F22">
            <v>1567940</v>
          </cell>
          <cell r="G22">
            <v>1567940</v>
          </cell>
          <cell r="H22">
            <v>0</v>
          </cell>
          <cell r="I22" t="str">
            <v>Filing</v>
          </cell>
          <cell r="J22" t="str">
            <v>NASDAQ</v>
          </cell>
          <cell r="K22" t="str">
            <v>Investment Advisor</v>
          </cell>
          <cell r="L22" t="str">
            <v>Core Growth</v>
          </cell>
          <cell r="M22" t="str">
            <v>Low</v>
          </cell>
          <cell r="N22">
            <v>4.9878307389999996</v>
          </cell>
          <cell r="O22" t="str">
            <v>Madrid</v>
          </cell>
          <cell r="P22" t="str">
            <v>N/A</v>
          </cell>
          <cell r="Q22" t="str">
            <v>Spain</v>
          </cell>
          <cell r="R22" t="str">
            <v>Investor</v>
          </cell>
          <cell r="S22">
            <v>20</v>
          </cell>
        </row>
        <row r="23">
          <cell r="C23" t="str">
            <v>Arrowgrass Capital Partners (US) LP</v>
          </cell>
          <cell r="D23">
            <v>0.01</v>
          </cell>
          <cell r="E23">
            <v>0.01</v>
          </cell>
          <cell r="F23">
            <v>1500000</v>
          </cell>
          <cell r="G23">
            <v>550000</v>
          </cell>
          <cell r="H23">
            <v>950000</v>
          </cell>
          <cell r="I23" t="str">
            <v>CTT</v>
          </cell>
          <cell r="J23" t="str">
            <v>Roadshow London_9 Mar</v>
          </cell>
          <cell r="K23" t="str">
            <v>Investment Advisor/Hedge Fund</v>
          </cell>
          <cell r="L23" t="str">
            <v>Growth</v>
          </cell>
          <cell r="M23" t="str">
            <v>High</v>
          </cell>
          <cell r="N23">
            <v>2.7332717870000001</v>
          </cell>
          <cell r="O23" t="str">
            <v>New York</v>
          </cell>
          <cell r="P23" t="str">
            <v>NY</v>
          </cell>
          <cell r="Q23" t="str">
            <v>United States</v>
          </cell>
          <cell r="R23" t="str">
            <v>Investor</v>
          </cell>
          <cell r="S23">
            <v>21</v>
          </cell>
        </row>
        <row r="24">
          <cell r="C24" t="str">
            <v>Goldman Sachs Asset Management International</v>
          </cell>
          <cell r="D24">
            <v>0.01</v>
          </cell>
          <cell r="E24">
            <v>0.01</v>
          </cell>
          <cell r="F24">
            <v>1500000</v>
          </cell>
          <cell r="G24">
            <v>1500000</v>
          </cell>
          <cell r="H24">
            <v>0</v>
          </cell>
          <cell r="I24" t="str">
            <v>CTT</v>
          </cell>
          <cell r="J24" t="str">
            <v>Roadshow London_9 Mar</v>
          </cell>
          <cell r="K24" t="str">
            <v>Investment Advisor</v>
          </cell>
          <cell r="L24" t="str">
            <v>Growth</v>
          </cell>
          <cell r="M24" t="str">
            <v>Mod</v>
          </cell>
          <cell r="N24">
            <v>13.162363935</v>
          </cell>
          <cell r="O24" t="str">
            <v>London</v>
          </cell>
          <cell r="P24" t="str">
            <v>N/A</v>
          </cell>
          <cell r="Q24" t="str">
            <v>United Kingdom</v>
          </cell>
          <cell r="R24" t="str">
            <v>Investor</v>
          </cell>
          <cell r="S24">
            <v>21</v>
          </cell>
        </row>
        <row r="25">
          <cell r="C25" t="str">
            <v>Schroder Investment Management Ltd. (SIM)</v>
          </cell>
          <cell r="D25">
            <v>0.01</v>
          </cell>
          <cell r="E25">
            <v>0.01</v>
          </cell>
          <cell r="F25">
            <v>1500000</v>
          </cell>
          <cell r="G25">
            <v>1500000</v>
          </cell>
          <cell r="H25">
            <v>0</v>
          </cell>
          <cell r="I25" t="str">
            <v>CTT</v>
          </cell>
          <cell r="J25" t="str">
            <v>Roadshow London_9 Mar</v>
          </cell>
          <cell r="K25" t="str">
            <v>Investment Advisor/Hedge Fund</v>
          </cell>
          <cell r="L25" t="str">
            <v>Core Growth</v>
          </cell>
          <cell r="M25" t="str">
            <v>Low</v>
          </cell>
          <cell r="N25">
            <v>130.849298143</v>
          </cell>
          <cell r="O25" t="str">
            <v>London</v>
          </cell>
          <cell r="P25" t="str">
            <v>N/A</v>
          </cell>
          <cell r="Q25" t="str">
            <v>United Kingdom</v>
          </cell>
          <cell r="R25" t="str">
            <v>Investor</v>
          </cell>
          <cell r="S25">
            <v>21</v>
          </cell>
        </row>
        <row r="26">
          <cell r="C26" t="str">
            <v>Morgan Stanley &amp; Co. International Plc</v>
          </cell>
          <cell r="D26">
            <v>9.6514466666666673E-3</v>
          </cell>
          <cell r="E26">
            <v>9.6514466666666673E-3</v>
          </cell>
          <cell r="F26">
            <v>1447717</v>
          </cell>
          <cell r="G26">
            <v>1397717</v>
          </cell>
          <cell r="H26">
            <v>50000</v>
          </cell>
          <cell r="I26" t="str">
            <v>Filing</v>
          </cell>
          <cell r="J26" t="str">
            <v>NASDAQ</v>
          </cell>
          <cell r="K26" t="str">
            <v>Research Firm</v>
          </cell>
          <cell r="L26" t="str">
            <v>Broker-Dealer</v>
          </cell>
          <cell r="M26" t="str">
            <v>Mod</v>
          </cell>
          <cell r="N26">
            <v>11.380107280000001</v>
          </cell>
          <cell r="O26" t="str">
            <v>London</v>
          </cell>
          <cell r="P26" t="str">
            <v>N/A</v>
          </cell>
          <cell r="Q26" t="str">
            <v>United Kingdom</v>
          </cell>
          <cell r="R26" t="str">
            <v>Investor</v>
          </cell>
          <cell r="S26">
            <v>24</v>
          </cell>
        </row>
        <row r="27">
          <cell r="C27" t="str">
            <v>Fenician Capital Management, LLP</v>
          </cell>
          <cell r="D27">
            <v>8.9999999999999993E-3</v>
          </cell>
          <cell r="E27">
            <v>8.9999999999999993E-3</v>
          </cell>
          <cell r="F27">
            <v>1350000</v>
          </cell>
          <cell r="G27">
            <v>1350000</v>
          </cell>
          <cell r="H27">
            <v>0</v>
          </cell>
          <cell r="I27" t="str">
            <v>CTT</v>
          </cell>
          <cell r="J27" t="str">
            <v>Roadshow London_9 Mar</v>
          </cell>
          <cell r="K27" t="str">
            <v>Hedge Fund</v>
          </cell>
          <cell r="L27" t="str">
            <v>Hedge Fund</v>
          </cell>
          <cell r="M27" t="str">
            <v>N/A</v>
          </cell>
          <cell r="N27">
            <v>0</v>
          </cell>
          <cell r="O27" t="str">
            <v>London</v>
          </cell>
          <cell r="P27" t="str">
            <v>N/A</v>
          </cell>
          <cell r="Q27" t="str">
            <v>United Kingdom</v>
          </cell>
          <cell r="R27" t="str">
            <v>Investor</v>
          </cell>
          <cell r="S27">
            <v>25</v>
          </cell>
        </row>
        <row r="28">
          <cell r="C28" t="str">
            <v>CM-CIC Asset Management</v>
          </cell>
          <cell r="D28">
            <v>8.2000000000000007E-3</v>
          </cell>
          <cell r="E28">
            <v>8.2000000000000007E-3</v>
          </cell>
          <cell r="F28">
            <v>1230000</v>
          </cell>
          <cell r="G28">
            <v>1230000</v>
          </cell>
          <cell r="H28">
            <v>0</v>
          </cell>
          <cell r="I28" t="str">
            <v>Survey</v>
          </cell>
          <cell r="J28" t="str">
            <v>NASDAQ</v>
          </cell>
          <cell r="K28" t="str">
            <v>Investment Advisor</v>
          </cell>
          <cell r="L28" t="str">
            <v>Growth</v>
          </cell>
          <cell r="M28" t="str">
            <v>Mod</v>
          </cell>
          <cell r="N28">
            <v>0.374725056</v>
          </cell>
          <cell r="O28" t="str">
            <v>Paris</v>
          </cell>
          <cell r="P28" t="str">
            <v>N/A</v>
          </cell>
          <cell r="Q28" t="str">
            <v>France</v>
          </cell>
          <cell r="R28" t="str">
            <v>Investor</v>
          </cell>
          <cell r="S28">
            <v>26</v>
          </cell>
        </row>
        <row r="29">
          <cell r="C29" t="str">
            <v>The Vanguard Group, Inc.</v>
          </cell>
          <cell r="D29">
            <v>7.7717999999999997E-3</v>
          </cell>
          <cell r="E29">
            <v>7.7717999999999997E-3</v>
          </cell>
          <cell r="F29">
            <v>1165770</v>
          </cell>
          <cell r="G29">
            <v>1165770</v>
          </cell>
          <cell r="H29">
            <v>0</v>
          </cell>
          <cell r="I29" t="str">
            <v>Filing</v>
          </cell>
          <cell r="J29" t="str">
            <v>NASDAQ</v>
          </cell>
          <cell r="K29" t="str">
            <v>Investment Advisor</v>
          </cell>
          <cell r="L29" t="str">
            <v>Index</v>
          </cell>
          <cell r="M29" t="str">
            <v>Low</v>
          </cell>
          <cell r="N29">
            <v>1596.492323531</v>
          </cell>
          <cell r="O29" t="str">
            <v>Malvern</v>
          </cell>
          <cell r="P29" t="str">
            <v>PA</v>
          </cell>
          <cell r="Q29" t="str">
            <v>United States</v>
          </cell>
          <cell r="R29" t="str">
            <v>Investor</v>
          </cell>
          <cell r="S29">
            <v>27</v>
          </cell>
        </row>
        <row r="30">
          <cell r="C30" t="str">
            <v>BPI Gestão de Activos - S.G.F.I.M., S.A.</v>
          </cell>
          <cell r="D30">
            <v>6.7754800000000004E-3</v>
          </cell>
          <cell r="E30">
            <v>6.7754800000000004E-3</v>
          </cell>
          <cell r="F30">
            <v>1016322</v>
          </cell>
          <cell r="G30">
            <v>-1433678</v>
          </cell>
          <cell r="H30">
            <v>2450000</v>
          </cell>
          <cell r="I30" t="str">
            <v>Filing</v>
          </cell>
          <cell r="J30" t="str">
            <v>NASDAQ</v>
          </cell>
          <cell r="K30" t="str">
            <v>Investment Advisor</v>
          </cell>
          <cell r="L30" t="str">
            <v>Core Growth</v>
          </cell>
          <cell r="M30" t="str">
            <v>Mod</v>
          </cell>
          <cell r="N30">
            <v>0.94368794700000003</v>
          </cell>
          <cell r="O30" t="str">
            <v>Lisbon</v>
          </cell>
          <cell r="P30" t="str">
            <v>N/A</v>
          </cell>
          <cell r="Q30" t="str">
            <v>Portugal</v>
          </cell>
          <cell r="R30" t="str">
            <v>Investor</v>
          </cell>
          <cell r="S30">
            <v>28</v>
          </cell>
        </row>
        <row r="31">
          <cell r="C31" t="str">
            <v>BlackRock International Ltd.</v>
          </cell>
          <cell r="D31">
            <v>6.7395066666666665E-3</v>
          </cell>
          <cell r="E31">
            <v>6.7395066666666665E-3</v>
          </cell>
          <cell r="F31">
            <v>1010926</v>
          </cell>
          <cell r="G31">
            <v>1010926</v>
          </cell>
          <cell r="H31">
            <v>0</v>
          </cell>
          <cell r="I31" t="str">
            <v>IPO Est</v>
          </cell>
          <cell r="J31" t="str">
            <v>NASDAQ</v>
          </cell>
          <cell r="K31" t="str">
            <v>Investment Advisor/Hedge Fund</v>
          </cell>
          <cell r="L31" t="str">
            <v>Specialty</v>
          </cell>
          <cell r="M31" t="str">
            <v>Mod</v>
          </cell>
          <cell r="N31">
            <v>20.738815435999999</v>
          </cell>
          <cell r="O31" t="str">
            <v>Edinburgh</v>
          </cell>
          <cell r="P31" t="str">
            <v>N/A</v>
          </cell>
          <cell r="Q31" t="str">
            <v>United Kingdom</v>
          </cell>
          <cell r="R31" t="str">
            <v>Investor</v>
          </cell>
          <cell r="S31">
            <v>29</v>
          </cell>
        </row>
        <row r="32">
          <cell r="C32" t="str">
            <v>PARINAMA - Participações e Investimentos, SGPS, SA</v>
          </cell>
          <cell r="D32">
            <v>6.6666666666666671E-3</v>
          </cell>
          <cell r="E32">
            <v>6.6666666666666671E-3</v>
          </cell>
          <cell r="F32">
            <v>1000000</v>
          </cell>
          <cell r="G32">
            <v>0</v>
          </cell>
          <cell r="H32">
            <v>1000000</v>
          </cell>
          <cell r="I32" t="str">
            <v>IPO Est</v>
          </cell>
          <cell r="J32" t="str">
            <v>NASDAQ</v>
          </cell>
          <cell r="K32" t="str">
            <v>Corporation</v>
          </cell>
          <cell r="L32" t="str">
            <v>N/A</v>
          </cell>
          <cell r="M32" t="str">
            <v>Low</v>
          </cell>
          <cell r="N32">
            <v>2.7326640000000001E-3</v>
          </cell>
          <cell r="O32" t="str">
            <v>Lisbon</v>
          </cell>
          <cell r="P32" t="str">
            <v>N/A</v>
          </cell>
          <cell r="Q32" t="str">
            <v>Portugal</v>
          </cell>
          <cell r="R32" t="str">
            <v>Investor</v>
          </cell>
          <cell r="S32">
            <v>30</v>
          </cell>
        </row>
        <row r="33">
          <cell r="C33" t="str">
            <v>Union Bancaire Privée - UBP</v>
          </cell>
          <cell r="D33">
            <v>6.6666666666666671E-3</v>
          </cell>
          <cell r="E33">
            <v>6.6666666666666671E-3</v>
          </cell>
          <cell r="F33">
            <v>1000000</v>
          </cell>
          <cell r="G33">
            <v>950000</v>
          </cell>
          <cell r="H33">
            <v>50000</v>
          </cell>
          <cell r="I33" t="str">
            <v>CTT</v>
          </cell>
          <cell r="J33" t="str">
            <v>Metting_25/03/2015</v>
          </cell>
          <cell r="K33" t="str">
            <v>Investment Advisor/Hedge Fund</v>
          </cell>
          <cell r="L33" t="str">
            <v>Core Growth</v>
          </cell>
          <cell r="M33" t="str">
            <v>Mod</v>
          </cell>
          <cell r="N33">
            <v>1.8634244090000001</v>
          </cell>
          <cell r="O33" t="str">
            <v>Geneva</v>
          </cell>
          <cell r="P33" t="str">
            <v>N/A</v>
          </cell>
          <cell r="Q33" t="str">
            <v>Switzerland</v>
          </cell>
          <cell r="R33" t="str">
            <v>Investor</v>
          </cell>
          <cell r="S33">
            <v>30</v>
          </cell>
        </row>
        <row r="34">
          <cell r="C34" t="str">
            <v>Metzler Asset Management GmbH</v>
          </cell>
          <cell r="D34">
            <v>6.3333333333333332E-3</v>
          </cell>
          <cell r="E34">
            <v>6.3333333333333332E-3</v>
          </cell>
          <cell r="F34">
            <v>950000</v>
          </cell>
          <cell r="G34">
            <v>650000</v>
          </cell>
          <cell r="H34">
            <v>300000</v>
          </cell>
          <cell r="I34" t="str">
            <v>Survey</v>
          </cell>
          <cell r="J34" t="str">
            <v>NASDAQ</v>
          </cell>
          <cell r="K34" t="str">
            <v>Investment Advisor</v>
          </cell>
          <cell r="L34" t="str">
            <v>Core Growth</v>
          </cell>
          <cell r="M34" t="str">
            <v>Low</v>
          </cell>
          <cell r="N34">
            <v>2.7487772829999999</v>
          </cell>
          <cell r="O34" t="str">
            <v>Frankfurt</v>
          </cell>
          <cell r="P34" t="str">
            <v>N/A</v>
          </cell>
          <cell r="Q34" t="str">
            <v>Germany</v>
          </cell>
          <cell r="R34" t="str">
            <v>Investor</v>
          </cell>
          <cell r="S34">
            <v>32</v>
          </cell>
        </row>
        <row r="35">
          <cell r="C35" t="str">
            <v>Rothschild et Cie Gestion</v>
          </cell>
          <cell r="D35">
            <v>6.1453333333333334E-3</v>
          </cell>
          <cell r="E35">
            <v>6.1453333333333334E-3</v>
          </cell>
          <cell r="F35">
            <v>921800</v>
          </cell>
          <cell r="G35">
            <v>921800</v>
          </cell>
          <cell r="H35">
            <v>0</v>
          </cell>
          <cell r="I35" t="str">
            <v>Survey</v>
          </cell>
          <cell r="J35" t="str">
            <v>NASDAQ</v>
          </cell>
          <cell r="K35" t="str">
            <v>Investment Advisor</v>
          </cell>
          <cell r="L35" t="str">
            <v>GARP</v>
          </cell>
          <cell r="M35" t="str">
            <v>Low</v>
          </cell>
          <cell r="N35">
            <v>2.3022602640000001</v>
          </cell>
          <cell r="O35" t="str">
            <v>Paris</v>
          </cell>
          <cell r="P35" t="str">
            <v>N/A</v>
          </cell>
          <cell r="Q35" t="str">
            <v>France</v>
          </cell>
          <cell r="R35" t="str">
            <v>Investor</v>
          </cell>
          <cell r="S35">
            <v>33</v>
          </cell>
        </row>
        <row r="36">
          <cell r="C36" t="str">
            <v>GLG Partners LP</v>
          </cell>
          <cell r="D36">
            <v>5.7360933333333334E-3</v>
          </cell>
          <cell r="E36">
            <v>5.7360933333333334E-3</v>
          </cell>
          <cell r="F36">
            <v>860414</v>
          </cell>
          <cell r="G36">
            <v>260414</v>
          </cell>
          <cell r="H36">
            <v>600000</v>
          </cell>
          <cell r="I36" t="str">
            <v>Survey</v>
          </cell>
          <cell r="J36" t="str">
            <v>NASDAQ</v>
          </cell>
          <cell r="K36" t="str">
            <v>Investment Advisor/Hedge Fund</v>
          </cell>
          <cell r="L36" t="str">
            <v>Hedge Fund</v>
          </cell>
          <cell r="M36" t="str">
            <v>Mod</v>
          </cell>
          <cell r="N36">
            <v>10.751975362</v>
          </cell>
          <cell r="O36" t="str">
            <v>London</v>
          </cell>
          <cell r="P36" t="str">
            <v>N/A</v>
          </cell>
          <cell r="Q36" t="str">
            <v>United Kingdom</v>
          </cell>
          <cell r="R36" t="str">
            <v>Investor</v>
          </cell>
          <cell r="S36">
            <v>34</v>
          </cell>
        </row>
        <row r="37">
          <cell r="C37" t="str">
            <v>MainFirst Asset Management</v>
          </cell>
          <cell r="D37">
            <v>5.6933333333333332E-3</v>
          </cell>
          <cell r="E37">
            <v>5.6933333333333332E-3</v>
          </cell>
          <cell r="F37">
            <v>854000</v>
          </cell>
          <cell r="G37">
            <v>854000</v>
          </cell>
          <cell r="H37">
            <v>0</v>
          </cell>
          <cell r="I37" t="str">
            <v>Filing</v>
          </cell>
          <cell r="J37" t="str">
            <v>NASDAQ</v>
          </cell>
          <cell r="K37" t="str">
            <v>Investment Advisor</v>
          </cell>
          <cell r="L37" t="str">
            <v>Core Growth</v>
          </cell>
          <cell r="M37" t="str">
            <v>Mod</v>
          </cell>
          <cell r="N37">
            <v>1.448221644</v>
          </cell>
          <cell r="O37" t="str">
            <v>Frankfurt</v>
          </cell>
          <cell r="P37" t="str">
            <v>N/A</v>
          </cell>
          <cell r="Q37" t="str">
            <v>Germany</v>
          </cell>
          <cell r="R37" t="str">
            <v>Investor</v>
          </cell>
          <cell r="S37">
            <v>35</v>
          </cell>
        </row>
        <row r="38">
          <cell r="C38" t="str">
            <v>Mellon Capital Management Corporation</v>
          </cell>
          <cell r="D38">
            <v>5.4170133333333332E-3</v>
          </cell>
          <cell r="E38">
            <v>5.4170133333333332E-3</v>
          </cell>
          <cell r="F38">
            <v>812552</v>
          </cell>
          <cell r="G38">
            <v>812552</v>
          </cell>
          <cell r="H38">
            <v>0</v>
          </cell>
          <cell r="I38" t="str">
            <v>Filing</v>
          </cell>
          <cell r="J38" t="str">
            <v>NASDAQ</v>
          </cell>
          <cell r="K38" t="str">
            <v>Investment Advisor/Hedge Fund</v>
          </cell>
          <cell r="L38" t="str">
            <v>Index</v>
          </cell>
          <cell r="M38" t="str">
            <v>Low</v>
          </cell>
          <cell r="N38">
            <v>193.740511008</v>
          </cell>
          <cell r="O38" t="str">
            <v>San Francisco</v>
          </cell>
          <cell r="P38" t="str">
            <v>CA</v>
          </cell>
          <cell r="Q38" t="str">
            <v>United States</v>
          </cell>
          <cell r="R38" t="str">
            <v>Investor</v>
          </cell>
          <cell r="S38">
            <v>36</v>
          </cell>
        </row>
        <row r="39">
          <cell r="C39" t="str">
            <v>RWC Partners Limited</v>
          </cell>
          <cell r="D39">
            <v>5.3333333333333332E-3</v>
          </cell>
          <cell r="E39">
            <v>5.3333333333333332E-3</v>
          </cell>
          <cell r="F39">
            <v>800000</v>
          </cell>
          <cell r="G39">
            <v>775000</v>
          </cell>
          <cell r="H39">
            <v>25000</v>
          </cell>
          <cell r="I39" t="str">
            <v>CTT</v>
          </cell>
          <cell r="J39" t="str">
            <v>Metting_2/04/2015</v>
          </cell>
          <cell r="K39" t="str">
            <v>Investment Advisor/Hedge Fund</v>
          </cell>
          <cell r="L39" t="str">
            <v>Equity Hedge</v>
          </cell>
          <cell r="M39" t="str">
            <v>Low</v>
          </cell>
          <cell r="N39">
            <v>3.562820597</v>
          </cell>
          <cell r="O39" t="str">
            <v>London</v>
          </cell>
          <cell r="P39" t="str">
            <v>N/A</v>
          </cell>
          <cell r="Q39" t="str">
            <v>United Kingdom</v>
          </cell>
          <cell r="R39" t="str">
            <v>Investor</v>
          </cell>
          <cell r="S39">
            <v>37</v>
          </cell>
        </row>
        <row r="40">
          <cell r="C40" t="str">
            <v>Wealhouse Capital Management</v>
          </cell>
          <cell r="D40">
            <v>5.3333333333333332E-3</v>
          </cell>
          <cell r="E40">
            <v>5.3333333333333332E-3</v>
          </cell>
          <cell r="F40">
            <v>800000</v>
          </cell>
          <cell r="G40">
            <v>800000</v>
          </cell>
          <cell r="H40">
            <v>0</v>
          </cell>
          <cell r="I40" t="str">
            <v>Survey</v>
          </cell>
          <cell r="J40" t="str">
            <v>NASDAQ</v>
          </cell>
          <cell r="K40" t="str">
            <v>Investment Advisor</v>
          </cell>
          <cell r="L40" t="str">
            <v>Core Growth</v>
          </cell>
          <cell r="M40" t="str">
            <v>N/A</v>
          </cell>
          <cell r="N40">
            <v>0</v>
          </cell>
          <cell r="O40" t="str">
            <v>Toronto</v>
          </cell>
          <cell r="P40" t="str">
            <v>N/A</v>
          </cell>
          <cell r="Q40" t="str">
            <v>Canada</v>
          </cell>
          <cell r="R40" t="str">
            <v>Investor</v>
          </cell>
          <cell r="S40">
            <v>37</v>
          </cell>
        </row>
        <row r="41">
          <cell r="C41" t="str">
            <v>SVM Asset Management Limited</v>
          </cell>
          <cell r="D41">
            <v>5.0000000000000001E-3</v>
          </cell>
          <cell r="E41">
            <v>5.0000000000000001E-3</v>
          </cell>
          <cell r="F41">
            <v>750000</v>
          </cell>
          <cell r="G41">
            <v>450000</v>
          </cell>
          <cell r="H41">
            <v>300000</v>
          </cell>
          <cell r="I41" t="str">
            <v>Survey</v>
          </cell>
          <cell r="J41" t="str">
            <v>NASDAQ</v>
          </cell>
          <cell r="K41" t="str">
            <v>Investment Advisor/Hedge Fund</v>
          </cell>
          <cell r="L41" t="str">
            <v>Specialty</v>
          </cell>
          <cell r="M41" t="str">
            <v>Mod</v>
          </cell>
          <cell r="N41">
            <v>0.671381805</v>
          </cell>
          <cell r="O41" t="str">
            <v>Edinburgh</v>
          </cell>
          <cell r="P41" t="str">
            <v>N/A</v>
          </cell>
          <cell r="Q41" t="str">
            <v>United Kingdom</v>
          </cell>
          <cell r="R41" t="str">
            <v>Investor</v>
          </cell>
          <cell r="S41">
            <v>39</v>
          </cell>
        </row>
        <row r="42">
          <cell r="C42" t="str">
            <v>Santander Asset Management - S.G.F.I.M., S.A</v>
          </cell>
          <cell r="D42">
            <v>4.91838E-3</v>
          </cell>
          <cell r="E42">
            <v>4.91838E-3</v>
          </cell>
          <cell r="F42">
            <v>737757</v>
          </cell>
          <cell r="G42">
            <v>737757</v>
          </cell>
          <cell r="H42">
            <v>0</v>
          </cell>
          <cell r="I42" t="str">
            <v>Filing</v>
          </cell>
          <cell r="J42" t="str">
            <v>NASDAQ</v>
          </cell>
          <cell r="K42" t="str">
            <v>Investment Advisor</v>
          </cell>
          <cell r="L42" t="str">
            <v>N/A</v>
          </cell>
          <cell r="M42" t="str">
            <v>Mod</v>
          </cell>
          <cell r="N42">
            <v>0.243939136</v>
          </cell>
          <cell r="O42" t="str">
            <v>Lisbon</v>
          </cell>
          <cell r="P42" t="str">
            <v>N/A</v>
          </cell>
          <cell r="Q42" t="str">
            <v>Portugal</v>
          </cell>
          <cell r="R42" t="str">
            <v>Investor</v>
          </cell>
          <cell r="S42">
            <v>40</v>
          </cell>
        </row>
        <row r="43">
          <cell r="C43" t="str">
            <v>Credit Suisse Asset Management</v>
          </cell>
          <cell r="D43">
            <v>4.916566666666667E-3</v>
          </cell>
          <cell r="E43">
            <v>4.916566666666667E-3</v>
          </cell>
          <cell r="F43">
            <v>737485</v>
          </cell>
          <cell r="G43">
            <v>637485</v>
          </cell>
          <cell r="H43">
            <v>100000</v>
          </cell>
          <cell r="I43" t="str">
            <v>Filing</v>
          </cell>
          <cell r="J43" t="str">
            <v>NASDAQ</v>
          </cell>
          <cell r="K43" t="str">
            <v>Investment Advisor/Hedge Fund</v>
          </cell>
          <cell r="L43" t="str">
            <v>Core Growth</v>
          </cell>
          <cell r="M43" t="str">
            <v>Low</v>
          </cell>
          <cell r="N43">
            <v>66.379382862</v>
          </cell>
          <cell r="O43" t="str">
            <v>Zurich</v>
          </cell>
          <cell r="P43" t="str">
            <v>N/A</v>
          </cell>
          <cell r="Q43" t="str">
            <v>Switzerland</v>
          </cell>
          <cell r="R43" t="str">
            <v>Investor</v>
          </cell>
          <cell r="S43">
            <v>41</v>
          </cell>
        </row>
        <row r="44">
          <cell r="C44" t="str">
            <v>BDL Capital Management</v>
          </cell>
          <cell r="D44">
            <v>4.867313333333333E-3</v>
          </cell>
          <cell r="E44">
            <v>4.867313333333333E-3</v>
          </cell>
          <cell r="F44">
            <v>730097</v>
          </cell>
          <cell r="G44">
            <v>630097</v>
          </cell>
          <cell r="H44">
            <v>100000</v>
          </cell>
          <cell r="I44" t="str">
            <v>CB</v>
          </cell>
          <cell r="J44" t="str">
            <v>NASDAQ</v>
          </cell>
          <cell r="K44" t="str">
            <v>Hedge Fund</v>
          </cell>
          <cell r="L44" t="str">
            <v>Hedge Fund</v>
          </cell>
          <cell r="M44" t="str">
            <v>Low</v>
          </cell>
          <cell r="N44">
            <v>3.0375172999999998E-2</v>
          </cell>
          <cell r="O44" t="str">
            <v>Paris</v>
          </cell>
          <cell r="P44" t="str">
            <v>N/A</v>
          </cell>
          <cell r="Q44" t="str">
            <v>France</v>
          </cell>
          <cell r="R44" t="str">
            <v>Investor</v>
          </cell>
          <cell r="S44">
            <v>42</v>
          </cell>
        </row>
        <row r="45">
          <cell r="C45" t="str">
            <v>ING Investment Management Advisors B.V.</v>
          </cell>
          <cell r="D45">
            <v>4.1955066666666671E-3</v>
          </cell>
          <cell r="E45">
            <v>4.1955066666666671E-3</v>
          </cell>
          <cell r="F45">
            <v>629326</v>
          </cell>
          <cell r="G45">
            <v>629326</v>
          </cell>
          <cell r="H45">
            <v>0</v>
          </cell>
          <cell r="I45" t="str">
            <v>Filing</v>
          </cell>
          <cell r="J45" t="str">
            <v>NASDAQ</v>
          </cell>
          <cell r="K45" t="str">
            <v>Investment Advisor</v>
          </cell>
          <cell r="L45" t="str">
            <v>Core Growth</v>
          </cell>
          <cell r="M45" t="str">
            <v>Mod</v>
          </cell>
          <cell r="N45">
            <v>32.071585663</v>
          </cell>
          <cell r="O45" t="str">
            <v>The Hague</v>
          </cell>
          <cell r="P45" t="str">
            <v>N/A</v>
          </cell>
          <cell r="Q45" t="str">
            <v>Netherlands</v>
          </cell>
          <cell r="R45" t="str">
            <v>Investor</v>
          </cell>
          <cell r="S45">
            <v>43</v>
          </cell>
        </row>
        <row r="46">
          <cell r="C46" t="str">
            <v>Argonaut Capital Partners LLP</v>
          </cell>
          <cell r="D46">
            <v>4.0259866666666668E-3</v>
          </cell>
          <cell r="E46">
            <v>4.0259866666666668E-3</v>
          </cell>
          <cell r="F46">
            <v>603898</v>
          </cell>
          <cell r="G46">
            <v>578898</v>
          </cell>
          <cell r="H46">
            <v>25000</v>
          </cell>
          <cell r="I46" t="str">
            <v>Filing</v>
          </cell>
          <cell r="J46" t="str">
            <v>NASDAQ</v>
          </cell>
          <cell r="K46" t="str">
            <v>Investment Advisor/Hedge Fund</v>
          </cell>
          <cell r="L46" t="str">
            <v>Hedge Fund</v>
          </cell>
          <cell r="M46" t="str">
            <v>Mod</v>
          </cell>
          <cell r="N46">
            <v>1.016555093</v>
          </cell>
          <cell r="O46" t="str">
            <v>London</v>
          </cell>
          <cell r="P46" t="str">
            <v>N/A</v>
          </cell>
          <cell r="Q46" t="str">
            <v>United Kingdom</v>
          </cell>
          <cell r="R46" t="str">
            <v>Investor</v>
          </cell>
          <cell r="S46">
            <v>44</v>
          </cell>
        </row>
        <row r="47">
          <cell r="C47" t="str">
            <v>Acadian Asset Management LLC</v>
          </cell>
          <cell r="D47">
            <v>4.0063933333333336E-3</v>
          </cell>
          <cell r="E47">
            <v>4.0063933333333336E-3</v>
          </cell>
          <cell r="F47">
            <v>600959</v>
          </cell>
          <cell r="G47">
            <v>600959</v>
          </cell>
          <cell r="H47">
            <v>0</v>
          </cell>
          <cell r="I47" t="str">
            <v>Survey</v>
          </cell>
          <cell r="J47" t="str">
            <v>NASDAQ</v>
          </cell>
          <cell r="K47" t="str">
            <v>Investment Advisor/Hedge Fund</v>
          </cell>
          <cell r="L47" t="str">
            <v>Deep Value</v>
          </cell>
          <cell r="M47" t="str">
            <v>Mod</v>
          </cell>
          <cell r="N47">
            <v>28.367234967000002</v>
          </cell>
          <cell r="O47" t="str">
            <v>Boston</v>
          </cell>
          <cell r="P47" t="str">
            <v>MA</v>
          </cell>
          <cell r="Q47" t="str">
            <v>United States</v>
          </cell>
          <cell r="R47" t="str">
            <v>Investor</v>
          </cell>
          <cell r="S47">
            <v>45</v>
          </cell>
        </row>
        <row r="48">
          <cell r="C48" t="str">
            <v>Banco Espirito Santo de Investimento, S.A.</v>
          </cell>
          <cell r="D48">
            <v>4.0000000000000001E-3</v>
          </cell>
          <cell r="E48">
            <v>4.0000000000000001E-3</v>
          </cell>
          <cell r="F48">
            <v>600000</v>
          </cell>
          <cell r="G48">
            <v>0</v>
          </cell>
          <cell r="H48">
            <v>600000</v>
          </cell>
          <cell r="I48" t="str">
            <v>IPO Est</v>
          </cell>
          <cell r="J48" t="str">
            <v>NASDAQ</v>
          </cell>
          <cell r="K48" t="str">
            <v>Research Firm</v>
          </cell>
          <cell r="L48" t="str">
            <v>N/A</v>
          </cell>
          <cell r="M48" t="str">
            <v>N/A</v>
          </cell>
          <cell r="N48">
            <v>0</v>
          </cell>
          <cell r="O48" t="str">
            <v>Madrid</v>
          </cell>
          <cell r="P48" t="str">
            <v>N/A</v>
          </cell>
          <cell r="Q48" t="str">
            <v>Spain</v>
          </cell>
          <cell r="R48" t="str">
            <v>Investor</v>
          </cell>
          <cell r="S48">
            <v>46</v>
          </cell>
        </row>
        <row r="49">
          <cell r="C49" t="str">
            <v>HSBC Global Asset Management (France)</v>
          </cell>
          <cell r="D49">
            <v>3.9254199999999998E-3</v>
          </cell>
          <cell r="E49">
            <v>3.9254199999999998E-3</v>
          </cell>
          <cell r="F49">
            <v>588813</v>
          </cell>
          <cell r="G49">
            <v>538813</v>
          </cell>
          <cell r="H49">
            <v>50000</v>
          </cell>
          <cell r="I49" t="str">
            <v>Survey</v>
          </cell>
          <cell r="J49" t="str">
            <v>NASDAQ</v>
          </cell>
          <cell r="K49" t="str">
            <v>Investment Advisor</v>
          </cell>
          <cell r="L49" t="str">
            <v>Core Growth</v>
          </cell>
          <cell r="M49" t="str">
            <v>Low</v>
          </cell>
          <cell r="N49">
            <v>7.4562023540000002</v>
          </cell>
          <cell r="O49" t="str">
            <v>Paris</v>
          </cell>
          <cell r="P49" t="str">
            <v>N/A</v>
          </cell>
          <cell r="Q49" t="str">
            <v>France</v>
          </cell>
          <cell r="R49" t="str">
            <v>Investor</v>
          </cell>
          <cell r="S49">
            <v>47</v>
          </cell>
        </row>
        <row r="50">
          <cell r="C50" t="str">
            <v>Natixis Asset Management</v>
          </cell>
          <cell r="D50">
            <v>3.7733333333333334E-3</v>
          </cell>
          <cell r="E50">
            <v>3.7733333333333334E-3</v>
          </cell>
          <cell r="F50">
            <v>566000</v>
          </cell>
          <cell r="G50">
            <v>566000</v>
          </cell>
          <cell r="H50">
            <v>0</v>
          </cell>
          <cell r="I50" t="str">
            <v>Survey</v>
          </cell>
          <cell r="J50" t="str">
            <v>NASDAQ</v>
          </cell>
          <cell r="K50" t="str">
            <v>Investment Advisor</v>
          </cell>
          <cell r="L50" t="str">
            <v>Core Value</v>
          </cell>
          <cell r="M50" t="str">
            <v>Low</v>
          </cell>
          <cell r="N50">
            <v>25.860651986000001</v>
          </cell>
          <cell r="O50" t="str">
            <v>Paris</v>
          </cell>
          <cell r="P50" t="str">
            <v>N/A</v>
          </cell>
          <cell r="Q50" t="str">
            <v>France</v>
          </cell>
          <cell r="R50" t="str">
            <v>Investor</v>
          </cell>
          <cell r="S50">
            <v>48</v>
          </cell>
        </row>
        <row r="51">
          <cell r="C51" t="str">
            <v>Quantitative Management Associates LLC</v>
          </cell>
          <cell r="D51">
            <v>3.3970866666666669E-3</v>
          </cell>
          <cell r="E51">
            <v>3.3970866666666669E-3</v>
          </cell>
          <cell r="F51">
            <v>509563</v>
          </cell>
          <cell r="G51">
            <v>509563</v>
          </cell>
          <cell r="H51">
            <v>0</v>
          </cell>
          <cell r="I51" t="str">
            <v>Filing</v>
          </cell>
          <cell r="J51" t="str">
            <v>NASDAQ</v>
          </cell>
          <cell r="K51" t="str">
            <v>Investment Advisor</v>
          </cell>
          <cell r="L51" t="str">
            <v>Index</v>
          </cell>
          <cell r="M51" t="str">
            <v>Low</v>
          </cell>
          <cell r="N51">
            <v>54.627125693000004</v>
          </cell>
          <cell r="O51" t="str">
            <v>Newark</v>
          </cell>
          <cell r="P51" t="str">
            <v>NJ</v>
          </cell>
          <cell r="Q51" t="str">
            <v>United States</v>
          </cell>
          <cell r="R51" t="str">
            <v>Investor</v>
          </cell>
          <cell r="S51">
            <v>49</v>
          </cell>
        </row>
        <row r="52">
          <cell r="C52" t="str">
            <v>Fideuram Investimenti SGR S.p.A.</v>
          </cell>
          <cell r="D52">
            <v>3.3333333333333335E-3</v>
          </cell>
          <cell r="E52">
            <v>3.3333333333333335E-3</v>
          </cell>
          <cell r="F52">
            <v>500000</v>
          </cell>
          <cell r="G52">
            <v>0</v>
          </cell>
          <cell r="H52">
            <v>500000</v>
          </cell>
          <cell r="I52" t="str">
            <v>IPO Est</v>
          </cell>
          <cell r="J52" t="str">
            <v>NASDAQ</v>
          </cell>
          <cell r="K52" t="str">
            <v>Investment Advisor</v>
          </cell>
          <cell r="L52" t="str">
            <v>Core Value</v>
          </cell>
          <cell r="M52" t="str">
            <v>Mod</v>
          </cell>
          <cell r="N52">
            <v>2.4250567200000002</v>
          </cell>
          <cell r="O52" t="str">
            <v>Milan</v>
          </cell>
          <cell r="P52" t="str">
            <v>N/A</v>
          </cell>
          <cell r="Q52" t="str">
            <v>Italy</v>
          </cell>
          <cell r="R52" t="str">
            <v>Investor</v>
          </cell>
          <cell r="S52">
            <v>50</v>
          </cell>
        </row>
        <row r="53">
          <cell r="C53" t="str">
            <v>Millennium BCP Gestão de Activos - S.G.F.I., S.A.</v>
          </cell>
          <cell r="D53">
            <v>3.3278399999999999E-3</v>
          </cell>
          <cell r="E53">
            <v>3.3278399999999999E-3</v>
          </cell>
          <cell r="F53">
            <v>499176</v>
          </cell>
          <cell r="G53">
            <v>199176</v>
          </cell>
          <cell r="H53">
            <v>300000</v>
          </cell>
          <cell r="I53" t="str">
            <v>Filing</v>
          </cell>
          <cell r="J53" t="str">
            <v>NASDAQ</v>
          </cell>
          <cell r="K53" t="str">
            <v>Investment Advisor</v>
          </cell>
          <cell r="L53" t="str">
            <v>GARP</v>
          </cell>
          <cell r="M53" t="str">
            <v>Low</v>
          </cell>
          <cell r="N53">
            <v>0.64530952600000002</v>
          </cell>
          <cell r="O53" t="str">
            <v>Lisbon</v>
          </cell>
          <cell r="P53" t="str">
            <v>N/A</v>
          </cell>
          <cell r="Q53" t="str">
            <v>Portugal</v>
          </cell>
          <cell r="R53" t="str">
            <v>Investor</v>
          </cell>
          <cell r="S53">
            <v>51</v>
          </cell>
        </row>
        <row r="54">
          <cell r="C54" t="str">
            <v>BlackRock Institutional Trust Company, N.A.</v>
          </cell>
          <cell r="D54">
            <v>3.2433599999999998E-3</v>
          </cell>
          <cell r="E54">
            <v>3.2433599999999998E-3</v>
          </cell>
          <cell r="F54">
            <v>486504</v>
          </cell>
          <cell r="G54">
            <v>486504</v>
          </cell>
          <cell r="H54">
            <v>0</v>
          </cell>
          <cell r="I54" t="str">
            <v>IPO Est</v>
          </cell>
          <cell r="J54" t="str">
            <v>NASDAQ</v>
          </cell>
          <cell r="K54" t="str">
            <v>Investment Advisor</v>
          </cell>
          <cell r="L54" t="str">
            <v>Index</v>
          </cell>
          <cell r="M54" t="str">
            <v>Low</v>
          </cell>
          <cell r="N54">
            <v>1336.2609071700001</v>
          </cell>
          <cell r="O54" t="str">
            <v>San Francisco</v>
          </cell>
          <cell r="P54" t="str">
            <v>CA</v>
          </cell>
          <cell r="Q54" t="str">
            <v>United States</v>
          </cell>
          <cell r="R54" t="str">
            <v>Investor</v>
          </cell>
          <cell r="S54">
            <v>52</v>
          </cell>
        </row>
        <row r="55">
          <cell r="C55" t="str">
            <v>TIAA-CREF</v>
          </cell>
          <cell r="D55">
            <v>3.2220600000000001E-3</v>
          </cell>
          <cell r="E55">
            <v>3.2220600000000001E-3</v>
          </cell>
          <cell r="F55">
            <v>483309</v>
          </cell>
          <cell r="G55">
            <v>483309</v>
          </cell>
          <cell r="H55">
            <v>0</v>
          </cell>
          <cell r="I55" t="str">
            <v>Filing</v>
          </cell>
          <cell r="J55" t="str">
            <v>NASDAQ</v>
          </cell>
          <cell r="K55" t="str">
            <v>Pension Fund</v>
          </cell>
          <cell r="L55" t="str">
            <v>GARP</v>
          </cell>
          <cell r="M55" t="str">
            <v>Low</v>
          </cell>
          <cell r="N55">
            <v>259.05234702299998</v>
          </cell>
          <cell r="O55" t="str">
            <v>New York</v>
          </cell>
          <cell r="P55" t="str">
            <v>NY</v>
          </cell>
          <cell r="Q55" t="str">
            <v>United States</v>
          </cell>
          <cell r="R55" t="str">
            <v>Investor</v>
          </cell>
          <cell r="S55">
            <v>53</v>
          </cell>
        </row>
        <row r="56">
          <cell r="C56" t="str">
            <v>Sanditon Asset Management Limited</v>
          </cell>
          <cell r="D56">
            <v>3.0000000000000001E-3</v>
          </cell>
          <cell r="E56">
            <v>3.0000000000000001E-3</v>
          </cell>
          <cell r="F56">
            <v>450000</v>
          </cell>
          <cell r="G56">
            <v>450000</v>
          </cell>
          <cell r="H56">
            <v>0</v>
          </cell>
          <cell r="I56" t="str">
            <v>CB</v>
          </cell>
          <cell r="J56" t="str">
            <v>NASDAQ</v>
          </cell>
          <cell r="K56" t="str">
            <v>Investment Advisor/Hedge Fund</v>
          </cell>
          <cell r="L56" t="str">
            <v>Hedge Fund</v>
          </cell>
          <cell r="M56" t="str">
            <v>N/A</v>
          </cell>
          <cell r="N56">
            <v>4.9938320000000001E-3</v>
          </cell>
          <cell r="O56" t="str">
            <v>London</v>
          </cell>
          <cell r="P56" t="str">
            <v>N/A</v>
          </cell>
          <cell r="Q56" t="str">
            <v>United Kingdom</v>
          </cell>
          <cell r="R56" t="str">
            <v>Investor</v>
          </cell>
          <cell r="S56">
            <v>54</v>
          </cell>
        </row>
        <row r="57">
          <cell r="C57" t="str">
            <v>DNCA Finance</v>
          </cell>
          <cell r="D57">
            <v>2.9266666666666668E-3</v>
          </cell>
          <cell r="E57">
            <v>2.9266666666666668E-3</v>
          </cell>
          <cell r="F57">
            <v>439000</v>
          </cell>
          <cell r="G57">
            <v>439000</v>
          </cell>
          <cell r="H57">
            <v>0</v>
          </cell>
          <cell r="I57" t="str">
            <v>Survey</v>
          </cell>
          <cell r="J57" t="str">
            <v>NASDAQ</v>
          </cell>
          <cell r="K57" t="str">
            <v>Investment Advisor</v>
          </cell>
          <cell r="L57" t="str">
            <v>GARP</v>
          </cell>
          <cell r="M57" t="str">
            <v>Low</v>
          </cell>
          <cell r="N57">
            <v>7.5555180970000002</v>
          </cell>
          <cell r="O57" t="str">
            <v>Paris</v>
          </cell>
          <cell r="P57" t="str">
            <v>N/A</v>
          </cell>
          <cell r="Q57" t="str">
            <v>France</v>
          </cell>
          <cell r="R57" t="str">
            <v>Investor</v>
          </cell>
          <cell r="S57">
            <v>55</v>
          </cell>
        </row>
        <row r="58">
          <cell r="C58" t="str">
            <v>Union Investment Privatfonds GmbH</v>
          </cell>
          <cell r="D58">
            <v>2.9264733333333333E-3</v>
          </cell>
          <cell r="E58">
            <v>2.9264733333333333E-3</v>
          </cell>
          <cell r="F58">
            <v>438971</v>
          </cell>
          <cell r="G58">
            <v>438971</v>
          </cell>
          <cell r="H58">
            <v>0</v>
          </cell>
          <cell r="I58" t="str">
            <v>Filing</v>
          </cell>
          <cell r="J58" t="str">
            <v>NASDAQ</v>
          </cell>
          <cell r="K58" t="str">
            <v>Investment Advisor</v>
          </cell>
          <cell r="L58" t="str">
            <v>Core Growth</v>
          </cell>
          <cell r="M58" t="str">
            <v>Low</v>
          </cell>
          <cell r="N58">
            <v>35.347929645999997</v>
          </cell>
          <cell r="O58" t="str">
            <v>Frankfurt</v>
          </cell>
          <cell r="P58" t="str">
            <v>N/A</v>
          </cell>
          <cell r="Q58" t="str">
            <v>Germany</v>
          </cell>
          <cell r="R58" t="str">
            <v>Investor</v>
          </cell>
          <cell r="S58">
            <v>56</v>
          </cell>
        </row>
        <row r="59">
          <cell r="C59" t="str">
            <v>BPI Private Equity S.G.P.S., S.A.</v>
          </cell>
          <cell r="D59">
            <v>2.7901599999999999E-3</v>
          </cell>
          <cell r="E59">
            <v>2.7901599999999999E-3</v>
          </cell>
          <cell r="F59">
            <v>418524</v>
          </cell>
          <cell r="G59">
            <v>418524</v>
          </cell>
          <cell r="H59">
            <v>0</v>
          </cell>
          <cell r="I59" t="str">
            <v>Survey</v>
          </cell>
          <cell r="J59" t="str">
            <v>NASDAQ</v>
          </cell>
          <cell r="K59" t="str">
            <v>Private Equity</v>
          </cell>
          <cell r="L59" t="str">
            <v>VC/Private Equi</v>
          </cell>
          <cell r="M59" t="str">
            <v>Low</v>
          </cell>
          <cell r="N59">
            <v>0.30507768099999999</v>
          </cell>
          <cell r="O59" t="str">
            <v>Porto</v>
          </cell>
          <cell r="P59" t="str">
            <v>N/A</v>
          </cell>
          <cell r="Q59" t="str">
            <v>Portugal</v>
          </cell>
          <cell r="R59" t="str">
            <v>Investor</v>
          </cell>
          <cell r="S59">
            <v>57</v>
          </cell>
        </row>
        <row r="60">
          <cell r="C60" t="str">
            <v>First Private Investment Management KAG mbH</v>
          </cell>
          <cell r="D60">
            <v>2.7875666666666668E-3</v>
          </cell>
          <cell r="E60">
            <v>2.7875666666666668E-3</v>
          </cell>
          <cell r="F60">
            <v>418135</v>
          </cell>
          <cell r="G60">
            <v>418135</v>
          </cell>
          <cell r="H60">
            <v>0</v>
          </cell>
          <cell r="I60" t="str">
            <v>Filing</v>
          </cell>
          <cell r="J60" t="str">
            <v>NASDAQ</v>
          </cell>
          <cell r="K60" t="str">
            <v>Investment Advisor</v>
          </cell>
          <cell r="L60" t="str">
            <v>Core Growth</v>
          </cell>
          <cell r="M60" t="str">
            <v>Mod</v>
          </cell>
          <cell r="N60">
            <v>0.91157938900000002</v>
          </cell>
          <cell r="O60" t="str">
            <v>Frankfurt</v>
          </cell>
          <cell r="P60" t="str">
            <v>N/A</v>
          </cell>
          <cell r="Q60" t="str">
            <v>Germany</v>
          </cell>
          <cell r="R60" t="str">
            <v>Investor</v>
          </cell>
          <cell r="S60">
            <v>58</v>
          </cell>
        </row>
        <row r="61">
          <cell r="C61" t="str">
            <v>Crédito Agrícola Gest-Sociedade Gest de Fundos de Invest. Mobilliário</v>
          </cell>
          <cell r="D61">
            <v>2.6666666666666666E-3</v>
          </cell>
          <cell r="E61">
            <v>2.6666666666666666E-3</v>
          </cell>
          <cell r="F61">
            <v>400000</v>
          </cell>
          <cell r="G61">
            <v>0</v>
          </cell>
          <cell r="H61">
            <v>400000</v>
          </cell>
          <cell r="I61" t="str">
            <v>IPO Est</v>
          </cell>
          <cell r="J61" t="str">
            <v>NASDAQ</v>
          </cell>
          <cell r="K61" t="str">
            <v>Investment Advisor</v>
          </cell>
          <cell r="L61" t="str">
            <v>GARP</v>
          </cell>
          <cell r="M61" t="str">
            <v>High</v>
          </cell>
          <cell r="N61">
            <v>1.0235528000000001E-2</v>
          </cell>
          <cell r="O61" t="str">
            <v>Lisbon</v>
          </cell>
          <cell r="P61" t="str">
            <v>N/A</v>
          </cell>
          <cell r="Q61" t="str">
            <v>Portugal</v>
          </cell>
          <cell r="R61" t="str">
            <v>Investor</v>
          </cell>
          <cell r="S61">
            <v>59</v>
          </cell>
        </row>
        <row r="62">
          <cell r="C62" t="str">
            <v>Polygon Investment Management, LLC</v>
          </cell>
          <cell r="D62">
            <v>2.6666666666666666E-3</v>
          </cell>
          <cell r="E62">
            <v>2.6666666666666666E-3</v>
          </cell>
          <cell r="F62">
            <v>400000</v>
          </cell>
          <cell r="G62">
            <v>0</v>
          </cell>
          <cell r="H62">
            <v>400000</v>
          </cell>
          <cell r="I62" t="str">
            <v>IPO Est</v>
          </cell>
          <cell r="J62" t="str">
            <v>NASDAQ</v>
          </cell>
          <cell r="K62" t="str">
            <v>Investment Advisor</v>
          </cell>
          <cell r="L62" t="str">
            <v>N/A</v>
          </cell>
          <cell r="M62" t="str">
            <v>N/A</v>
          </cell>
          <cell r="N62">
            <v>0</v>
          </cell>
          <cell r="O62" t="str">
            <v>Princeton</v>
          </cell>
          <cell r="P62" t="str">
            <v>NJ</v>
          </cell>
          <cell r="Q62" t="str">
            <v>United States</v>
          </cell>
          <cell r="R62" t="str">
            <v>Investor</v>
          </cell>
          <cell r="S62">
            <v>59</v>
          </cell>
        </row>
        <row r="63">
          <cell r="C63" t="str">
            <v>CPR Asset Management</v>
          </cell>
          <cell r="D63">
            <v>2.5923733333333334E-3</v>
          </cell>
          <cell r="E63">
            <v>2.5923733333333334E-3</v>
          </cell>
          <cell r="F63">
            <v>388856</v>
          </cell>
          <cell r="G63">
            <v>388856</v>
          </cell>
          <cell r="H63">
            <v>0</v>
          </cell>
          <cell r="I63" t="str">
            <v>Filing</v>
          </cell>
          <cell r="J63" t="str">
            <v>NASDAQ</v>
          </cell>
          <cell r="K63" t="str">
            <v>Investment Advisor</v>
          </cell>
          <cell r="L63" t="str">
            <v>Core Growth</v>
          </cell>
          <cell r="M63" t="str">
            <v>Mod</v>
          </cell>
          <cell r="N63">
            <v>4.2208402759999997</v>
          </cell>
          <cell r="O63" t="str">
            <v>Paris</v>
          </cell>
          <cell r="P63" t="str">
            <v>N/A</v>
          </cell>
          <cell r="Q63" t="str">
            <v>France</v>
          </cell>
          <cell r="R63" t="str">
            <v>Investor</v>
          </cell>
          <cell r="S63">
            <v>61</v>
          </cell>
        </row>
        <row r="64">
          <cell r="C64" t="str">
            <v>Eurizon Capital SGR S.p.A.</v>
          </cell>
          <cell r="D64">
            <v>2.5000000000000001E-3</v>
          </cell>
          <cell r="E64">
            <v>2.5000000000000001E-3</v>
          </cell>
          <cell r="F64">
            <v>375000</v>
          </cell>
          <cell r="G64">
            <v>0</v>
          </cell>
          <cell r="H64">
            <v>375000</v>
          </cell>
          <cell r="I64" t="str">
            <v>IPO Est</v>
          </cell>
          <cell r="J64" t="str">
            <v>NASDAQ</v>
          </cell>
          <cell r="K64" t="str">
            <v>Investment Advisor/Hedge Fund</v>
          </cell>
          <cell r="L64" t="str">
            <v>Core Growth</v>
          </cell>
          <cell r="M64" t="str">
            <v>Low</v>
          </cell>
          <cell r="N64">
            <v>5.1395526829999998</v>
          </cell>
          <cell r="O64" t="str">
            <v>Milan</v>
          </cell>
          <cell r="P64" t="str">
            <v>N/A</v>
          </cell>
          <cell r="Q64" t="str">
            <v>Italy</v>
          </cell>
          <cell r="R64" t="str">
            <v>Investor</v>
          </cell>
          <cell r="S64">
            <v>62</v>
          </cell>
        </row>
        <row r="65">
          <cell r="C65" t="str">
            <v>State Street Global Advisors (US)</v>
          </cell>
          <cell r="D65">
            <v>2.4392733333333332E-3</v>
          </cell>
          <cell r="E65">
            <v>2.4392733333333332E-3</v>
          </cell>
          <cell r="F65">
            <v>365891</v>
          </cell>
          <cell r="G65">
            <v>365891</v>
          </cell>
          <cell r="H65">
            <v>0</v>
          </cell>
          <cell r="I65" t="str">
            <v>IPO Est</v>
          </cell>
          <cell r="J65" t="str">
            <v>NASDAQ</v>
          </cell>
          <cell r="K65" t="str">
            <v>Investment Advisor/Hedge Fund</v>
          </cell>
          <cell r="L65" t="str">
            <v>Index</v>
          </cell>
          <cell r="M65" t="str">
            <v>Low</v>
          </cell>
          <cell r="N65">
            <v>974.47397585600004</v>
          </cell>
          <cell r="O65" t="str">
            <v>Boston</v>
          </cell>
          <cell r="P65" t="str">
            <v>MA</v>
          </cell>
          <cell r="Q65" t="str">
            <v>United States</v>
          </cell>
          <cell r="R65" t="str">
            <v>Investor</v>
          </cell>
          <cell r="S65">
            <v>63</v>
          </cell>
        </row>
        <row r="66">
          <cell r="C66" t="str">
            <v>PGGM Vermogensbeheer B.V.</v>
          </cell>
          <cell r="D66">
            <v>2.4325933333333334E-3</v>
          </cell>
          <cell r="E66">
            <v>2.4325933333333334E-3</v>
          </cell>
          <cell r="F66">
            <v>364889</v>
          </cell>
          <cell r="G66">
            <v>364889</v>
          </cell>
          <cell r="H66">
            <v>0</v>
          </cell>
          <cell r="I66" t="str">
            <v>Filing</v>
          </cell>
          <cell r="J66" t="str">
            <v>NASDAQ</v>
          </cell>
          <cell r="K66" t="str">
            <v>Pension Fund</v>
          </cell>
          <cell r="L66" t="str">
            <v>GARP</v>
          </cell>
          <cell r="M66" t="str">
            <v>Low</v>
          </cell>
          <cell r="N66">
            <v>57.513467138999999</v>
          </cell>
          <cell r="O66" t="str">
            <v>Zeist</v>
          </cell>
          <cell r="P66" t="str">
            <v>N/A</v>
          </cell>
          <cell r="Q66" t="str">
            <v>Netherlands</v>
          </cell>
          <cell r="R66" t="str">
            <v>Investor</v>
          </cell>
          <cell r="S66">
            <v>64</v>
          </cell>
        </row>
        <row r="67">
          <cell r="C67" t="str">
            <v>Banco Banif de Gestion Privada</v>
          </cell>
          <cell r="D67">
            <v>2.3333333333333335E-3</v>
          </cell>
          <cell r="E67">
            <v>2.3333333333333335E-3</v>
          </cell>
          <cell r="F67">
            <v>350000</v>
          </cell>
          <cell r="G67">
            <v>0</v>
          </cell>
          <cell r="H67">
            <v>350000</v>
          </cell>
          <cell r="I67" t="str">
            <v>IPO Est</v>
          </cell>
          <cell r="J67" t="str">
            <v>NASDAQ</v>
          </cell>
          <cell r="K67" t="str">
            <v>Bank &amp; Trust</v>
          </cell>
          <cell r="L67" t="str">
            <v>N/A</v>
          </cell>
          <cell r="M67" t="str">
            <v>N/A</v>
          </cell>
          <cell r="N67">
            <v>0</v>
          </cell>
          <cell r="O67" t="str">
            <v>Madrid</v>
          </cell>
          <cell r="P67" t="str">
            <v>N/A</v>
          </cell>
          <cell r="Q67" t="str">
            <v>Spain</v>
          </cell>
          <cell r="R67" t="str">
            <v>Investor</v>
          </cell>
          <cell r="S67">
            <v>65</v>
          </cell>
        </row>
        <row r="68">
          <cell r="C68" t="str">
            <v>Boussard &amp; Gavaudan Gestion S.A.S.</v>
          </cell>
          <cell r="D68">
            <v>2.3333333333333335E-3</v>
          </cell>
          <cell r="E68">
            <v>2.3333333333333335E-3</v>
          </cell>
          <cell r="F68">
            <v>350000</v>
          </cell>
          <cell r="G68">
            <v>0</v>
          </cell>
          <cell r="H68">
            <v>350000</v>
          </cell>
          <cell r="I68" t="str">
            <v>IPO Est</v>
          </cell>
          <cell r="J68" t="str">
            <v>NASDAQ</v>
          </cell>
          <cell r="K68" t="str">
            <v>Investment Advisor/Hedge Fund</v>
          </cell>
          <cell r="L68" t="str">
            <v>Hedge Fund</v>
          </cell>
          <cell r="M68" t="str">
            <v>N/A</v>
          </cell>
          <cell r="N68">
            <v>0</v>
          </cell>
          <cell r="O68" t="str">
            <v>Paris</v>
          </cell>
          <cell r="P68" t="str">
            <v>N/A</v>
          </cell>
          <cell r="Q68" t="str">
            <v>France</v>
          </cell>
          <cell r="R68" t="str">
            <v>Investor</v>
          </cell>
          <cell r="S68">
            <v>65</v>
          </cell>
        </row>
        <row r="69">
          <cell r="C69" t="str">
            <v>Danske Capital</v>
          </cell>
          <cell r="D69">
            <v>2.3333333333333335E-3</v>
          </cell>
          <cell r="E69">
            <v>2.3333333333333335E-3</v>
          </cell>
          <cell r="F69">
            <v>350000</v>
          </cell>
          <cell r="G69">
            <v>0</v>
          </cell>
          <cell r="H69">
            <v>350000</v>
          </cell>
          <cell r="I69" t="str">
            <v>IPO Est</v>
          </cell>
          <cell r="J69" t="str">
            <v>NASDAQ</v>
          </cell>
          <cell r="K69" t="str">
            <v>Investment Advisor</v>
          </cell>
          <cell r="L69" t="str">
            <v>Core Growth</v>
          </cell>
          <cell r="M69" t="str">
            <v>Mod</v>
          </cell>
          <cell r="N69">
            <v>8.3892905259999999</v>
          </cell>
          <cell r="O69" t="str">
            <v>Lyngby</v>
          </cell>
          <cell r="P69" t="str">
            <v>N/A</v>
          </cell>
          <cell r="Q69" t="str">
            <v>Denmark</v>
          </cell>
          <cell r="R69" t="str">
            <v>Investor</v>
          </cell>
          <cell r="S69">
            <v>65</v>
          </cell>
        </row>
        <row r="70">
          <cell r="C70" t="str">
            <v>Pioneer Investments Kapitalanlagegesellschaft mbH</v>
          </cell>
          <cell r="D70">
            <v>2.2565066666666665E-3</v>
          </cell>
          <cell r="E70">
            <v>2.2565066666666665E-3</v>
          </cell>
          <cell r="F70">
            <v>338476</v>
          </cell>
          <cell r="G70">
            <v>338476</v>
          </cell>
          <cell r="H70">
            <v>0</v>
          </cell>
          <cell r="I70" t="str">
            <v>Survey</v>
          </cell>
          <cell r="J70" t="str">
            <v>NASDAQ</v>
          </cell>
          <cell r="K70" t="str">
            <v>Investment Advisor</v>
          </cell>
          <cell r="L70" t="str">
            <v>Core Growth</v>
          </cell>
          <cell r="M70" t="str">
            <v>Mod</v>
          </cell>
          <cell r="N70">
            <v>4.6088985349999998</v>
          </cell>
          <cell r="O70" t="str">
            <v>Munich</v>
          </cell>
          <cell r="P70" t="str">
            <v>N/A</v>
          </cell>
          <cell r="Q70" t="str">
            <v>Germany</v>
          </cell>
          <cell r="R70" t="str">
            <v>Investor</v>
          </cell>
          <cell r="S70">
            <v>68</v>
          </cell>
        </row>
        <row r="71">
          <cell r="C71" t="str">
            <v>QS Batterymarch Financial Management, Inc.</v>
          </cell>
          <cell r="D71">
            <v>2.1811000000000001E-3</v>
          </cell>
          <cell r="E71">
            <v>2.1811000000000001E-3</v>
          </cell>
          <cell r="F71">
            <v>327165</v>
          </cell>
          <cell r="G71">
            <v>327165</v>
          </cell>
          <cell r="H71">
            <v>0</v>
          </cell>
          <cell r="I71" t="str">
            <v>Filing</v>
          </cell>
          <cell r="J71" t="str">
            <v>NASDAQ</v>
          </cell>
          <cell r="K71" t="str">
            <v>Investment Advisor/Hedge Fund</v>
          </cell>
          <cell r="L71" t="str">
            <v>Core Growth</v>
          </cell>
          <cell r="M71" t="str">
            <v>Low</v>
          </cell>
          <cell r="N71">
            <v>5.9600780059999998</v>
          </cell>
          <cell r="O71" t="str">
            <v>Boston</v>
          </cell>
          <cell r="P71" t="str">
            <v>MA</v>
          </cell>
          <cell r="Q71" t="str">
            <v>United States</v>
          </cell>
          <cell r="R71" t="str">
            <v>Investor</v>
          </cell>
          <cell r="S71">
            <v>69</v>
          </cell>
        </row>
        <row r="72">
          <cell r="C72" t="str">
            <v>BlackRock Advisors (UK) Limited</v>
          </cell>
          <cell r="D72">
            <v>2.16504E-3</v>
          </cell>
          <cell r="E72">
            <v>2.16504E-3</v>
          </cell>
          <cell r="F72">
            <v>324756</v>
          </cell>
          <cell r="G72">
            <v>324756</v>
          </cell>
          <cell r="H72">
            <v>0</v>
          </cell>
          <cell r="I72" t="str">
            <v>IPO Est</v>
          </cell>
          <cell r="J72" t="str">
            <v>NASDAQ</v>
          </cell>
          <cell r="K72" t="str">
            <v>Investment Advisor/Hedge Fund</v>
          </cell>
          <cell r="L72" t="str">
            <v>Index</v>
          </cell>
          <cell r="M72" t="str">
            <v>Low</v>
          </cell>
          <cell r="N72">
            <v>185.648010207</v>
          </cell>
          <cell r="O72" t="str">
            <v>London</v>
          </cell>
          <cell r="P72" t="str">
            <v>N/A</v>
          </cell>
          <cell r="Q72" t="str">
            <v>United Kingdom</v>
          </cell>
          <cell r="R72" t="str">
            <v>Investor</v>
          </cell>
          <cell r="S72">
            <v>70</v>
          </cell>
        </row>
        <row r="73">
          <cell r="C73" t="str">
            <v>Lemanik Asset Management S.A.</v>
          </cell>
          <cell r="D73">
            <v>2.1466666666666665E-3</v>
          </cell>
          <cell r="E73">
            <v>2.1466666666666665E-3</v>
          </cell>
          <cell r="F73">
            <v>322000</v>
          </cell>
          <cell r="G73">
            <v>322000</v>
          </cell>
          <cell r="H73">
            <v>0</v>
          </cell>
          <cell r="I73" t="str">
            <v>Filing</v>
          </cell>
          <cell r="J73" t="str">
            <v>NASDAQ</v>
          </cell>
          <cell r="K73" t="str">
            <v>Investment Advisor</v>
          </cell>
          <cell r="L73" t="str">
            <v>Core Growth</v>
          </cell>
          <cell r="M73" t="str">
            <v>High</v>
          </cell>
          <cell r="N73">
            <v>0.34501352899999999</v>
          </cell>
          <cell r="O73" t="str">
            <v>Capellen</v>
          </cell>
          <cell r="P73" t="str">
            <v>N/A</v>
          </cell>
          <cell r="Q73" t="str">
            <v>Luxembourg</v>
          </cell>
          <cell r="R73" t="str">
            <v>Investor</v>
          </cell>
          <cell r="S73">
            <v>71</v>
          </cell>
        </row>
        <row r="74">
          <cell r="C74" t="str">
            <v>Anima SGR S.p.A.</v>
          </cell>
          <cell r="D74">
            <v>2.0999999999999999E-3</v>
          </cell>
          <cell r="E74">
            <v>2.0999999999999999E-3</v>
          </cell>
          <cell r="F74">
            <v>315000</v>
          </cell>
          <cell r="G74">
            <v>-85000</v>
          </cell>
          <cell r="H74">
            <v>400000</v>
          </cell>
          <cell r="I74" t="str">
            <v>Survey</v>
          </cell>
          <cell r="J74" t="str">
            <v>NASDAQ</v>
          </cell>
          <cell r="K74" t="str">
            <v>Investment Advisor</v>
          </cell>
          <cell r="L74" t="str">
            <v>Core Growth</v>
          </cell>
          <cell r="M74" t="str">
            <v>Mod</v>
          </cell>
          <cell r="N74">
            <v>9.7078552899999995</v>
          </cell>
          <cell r="O74" t="str">
            <v>Milan</v>
          </cell>
          <cell r="P74" t="str">
            <v>N/A</v>
          </cell>
          <cell r="Q74" t="str">
            <v>Italy</v>
          </cell>
          <cell r="R74" t="str">
            <v>Investor</v>
          </cell>
          <cell r="S74">
            <v>72</v>
          </cell>
        </row>
        <row r="75">
          <cell r="C75" t="str">
            <v>State Street Global Advisors (UK) Ltd.</v>
          </cell>
          <cell r="D75">
            <v>2.0399133333333331E-3</v>
          </cell>
          <cell r="E75">
            <v>2.0399133333333331E-3</v>
          </cell>
          <cell r="F75">
            <v>305987</v>
          </cell>
          <cell r="G75">
            <v>305987</v>
          </cell>
          <cell r="H75">
            <v>0</v>
          </cell>
          <cell r="I75" t="str">
            <v>IPO Est</v>
          </cell>
          <cell r="J75" t="str">
            <v>NASDAQ</v>
          </cell>
          <cell r="K75" t="str">
            <v>Investment Advisor/Hedge Fund</v>
          </cell>
          <cell r="L75" t="str">
            <v>Index</v>
          </cell>
          <cell r="M75" t="str">
            <v>Low</v>
          </cell>
          <cell r="N75">
            <v>41.473968839999998</v>
          </cell>
          <cell r="O75" t="str">
            <v>London</v>
          </cell>
          <cell r="P75" t="str">
            <v>N/A</v>
          </cell>
          <cell r="Q75" t="str">
            <v>United Kingdom</v>
          </cell>
          <cell r="R75" t="str">
            <v>Investor</v>
          </cell>
          <cell r="S75">
            <v>73</v>
          </cell>
        </row>
        <row r="76">
          <cell r="C76" t="str">
            <v>FUTURO - Sociedade Gestora de Fundos de Pensões, S.A.</v>
          </cell>
          <cell r="D76">
            <v>2.0046666666666667E-3</v>
          </cell>
          <cell r="E76">
            <v>2.0046666666666667E-3</v>
          </cell>
          <cell r="F76">
            <v>300700</v>
          </cell>
          <cell r="G76">
            <v>300700</v>
          </cell>
          <cell r="H76">
            <v>0</v>
          </cell>
          <cell r="I76" t="str">
            <v>Survey</v>
          </cell>
          <cell r="J76" t="str">
            <v>NASDAQ</v>
          </cell>
          <cell r="K76" t="str">
            <v>Pension Fund</v>
          </cell>
          <cell r="L76" t="str">
            <v>N/A</v>
          </cell>
          <cell r="M76" t="str">
            <v>N/A</v>
          </cell>
          <cell r="N76">
            <v>0</v>
          </cell>
          <cell r="O76" t="str">
            <v>Lisbon</v>
          </cell>
          <cell r="P76" t="str">
            <v>N/A</v>
          </cell>
          <cell r="Q76" t="str">
            <v>Portugal</v>
          </cell>
          <cell r="R76" t="str">
            <v>Investor</v>
          </cell>
          <cell r="S76">
            <v>74</v>
          </cell>
        </row>
        <row r="77">
          <cell r="C77" t="str">
            <v>Barclays Wealth Managers España, S.A., S.G.I.I.C.</v>
          </cell>
          <cell r="D77">
            <v>2E-3</v>
          </cell>
          <cell r="E77">
            <v>2E-3</v>
          </cell>
          <cell r="F77">
            <v>300000</v>
          </cell>
          <cell r="G77">
            <v>0</v>
          </cell>
          <cell r="H77">
            <v>300000</v>
          </cell>
          <cell r="I77" t="str">
            <v>IPO Est</v>
          </cell>
          <cell r="J77" t="str">
            <v>NASDAQ</v>
          </cell>
          <cell r="K77" t="str">
            <v>Investment Advisor</v>
          </cell>
          <cell r="L77" t="str">
            <v>GARP</v>
          </cell>
          <cell r="M77" t="str">
            <v>Low</v>
          </cell>
          <cell r="N77">
            <v>0.96079932700000004</v>
          </cell>
          <cell r="O77" t="str">
            <v>Madrid</v>
          </cell>
          <cell r="P77" t="str">
            <v>N/A</v>
          </cell>
          <cell r="Q77" t="str">
            <v>Spain</v>
          </cell>
          <cell r="R77" t="str">
            <v>Investor</v>
          </cell>
          <cell r="S77">
            <v>75</v>
          </cell>
        </row>
        <row r="78">
          <cell r="C78" t="str">
            <v>Caixa Banco de Investimento, S.A.</v>
          </cell>
          <cell r="D78">
            <v>2E-3</v>
          </cell>
          <cell r="E78">
            <v>2E-3</v>
          </cell>
          <cell r="F78">
            <v>300000</v>
          </cell>
          <cell r="G78">
            <v>0</v>
          </cell>
          <cell r="H78">
            <v>300000</v>
          </cell>
          <cell r="I78" t="str">
            <v>IPO Est</v>
          </cell>
          <cell r="J78" t="str">
            <v>NASDAQ</v>
          </cell>
          <cell r="K78" t="str">
            <v>Research Firm</v>
          </cell>
          <cell r="L78" t="str">
            <v>N/A</v>
          </cell>
          <cell r="M78" t="str">
            <v>N/A</v>
          </cell>
          <cell r="N78">
            <v>0</v>
          </cell>
          <cell r="O78" t="str">
            <v>Lisbon</v>
          </cell>
          <cell r="P78" t="str">
            <v>N/A</v>
          </cell>
          <cell r="Q78" t="str">
            <v>Portugal</v>
          </cell>
          <cell r="R78" t="str">
            <v>Investor</v>
          </cell>
          <cell r="S78">
            <v>75</v>
          </cell>
        </row>
        <row r="79">
          <cell r="C79" t="str">
            <v>Neuflize OBC Investissements</v>
          </cell>
          <cell r="D79">
            <v>2E-3</v>
          </cell>
          <cell r="E79">
            <v>2E-3</v>
          </cell>
          <cell r="F79">
            <v>300000</v>
          </cell>
          <cell r="G79">
            <v>300000</v>
          </cell>
          <cell r="H79">
            <v>0</v>
          </cell>
          <cell r="I79" t="str">
            <v>CB</v>
          </cell>
          <cell r="J79" t="str">
            <v>NASDAQ</v>
          </cell>
          <cell r="K79" t="str">
            <v>Investment Advisor</v>
          </cell>
          <cell r="L79" t="str">
            <v>Growth</v>
          </cell>
          <cell r="M79" t="str">
            <v>Mod</v>
          </cell>
          <cell r="N79">
            <v>3.9529611779999998</v>
          </cell>
          <cell r="O79" t="str">
            <v>Paris</v>
          </cell>
          <cell r="P79" t="str">
            <v>N/A</v>
          </cell>
          <cell r="Q79" t="str">
            <v>France</v>
          </cell>
          <cell r="R79" t="str">
            <v>Investor</v>
          </cell>
          <cell r="S79">
            <v>75</v>
          </cell>
        </row>
        <row r="80">
          <cell r="C80" t="str">
            <v>Goldman Sachs Asset Management (US)</v>
          </cell>
          <cell r="D80">
            <v>1.9423266666666666E-3</v>
          </cell>
          <cell r="E80">
            <v>1.9423266666666666E-3</v>
          </cell>
          <cell r="F80">
            <v>291349</v>
          </cell>
          <cell r="G80">
            <v>291349</v>
          </cell>
          <cell r="H80">
            <v>0</v>
          </cell>
          <cell r="I80" t="str">
            <v>Survey</v>
          </cell>
          <cell r="J80" t="str">
            <v>NASDAQ</v>
          </cell>
          <cell r="K80" t="str">
            <v>Investment Advisor</v>
          </cell>
          <cell r="L80" t="str">
            <v>Core Growth</v>
          </cell>
          <cell r="M80" t="str">
            <v>Low</v>
          </cell>
          <cell r="N80">
            <v>114.470929329</v>
          </cell>
          <cell r="O80" t="str">
            <v>New York</v>
          </cell>
          <cell r="P80" t="str">
            <v>NY</v>
          </cell>
          <cell r="Q80" t="str">
            <v>United States</v>
          </cell>
          <cell r="R80" t="str">
            <v>Investor</v>
          </cell>
          <cell r="S80">
            <v>78</v>
          </cell>
        </row>
        <row r="81">
          <cell r="C81" t="str">
            <v>Caixagest - Técnicas de Gestão de Fundos, S.A.</v>
          </cell>
          <cell r="D81">
            <v>1.9400266666666666E-3</v>
          </cell>
          <cell r="E81">
            <v>1.9400266666666666E-3</v>
          </cell>
          <cell r="F81">
            <v>291004</v>
          </cell>
          <cell r="G81">
            <v>-3256496</v>
          </cell>
          <cell r="H81">
            <v>3547500</v>
          </cell>
          <cell r="I81" t="str">
            <v>Filing</v>
          </cell>
          <cell r="J81" t="str">
            <v>NASDAQ</v>
          </cell>
          <cell r="K81" t="str">
            <v>Investment Advisor</v>
          </cell>
          <cell r="L81" t="str">
            <v>Core Growth</v>
          </cell>
          <cell r="M81" t="str">
            <v>Mod</v>
          </cell>
          <cell r="N81">
            <v>0.27840376700000002</v>
          </cell>
          <cell r="O81" t="str">
            <v>Lisbon</v>
          </cell>
          <cell r="P81" t="str">
            <v>N/A</v>
          </cell>
          <cell r="Q81" t="str">
            <v>Portugal</v>
          </cell>
          <cell r="R81" t="str">
            <v>Investor</v>
          </cell>
          <cell r="S81">
            <v>79</v>
          </cell>
        </row>
        <row r="82">
          <cell r="C82" t="str">
            <v>Lazard Frères Gestion S.A.S.</v>
          </cell>
          <cell r="D82">
            <v>1.8333333333333333E-3</v>
          </cell>
          <cell r="E82">
            <v>1.8333333333333333E-3</v>
          </cell>
          <cell r="F82">
            <v>275000</v>
          </cell>
          <cell r="G82">
            <v>275000</v>
          </cell>
          <cell r="H82">
            <v>0</v>
          </cell>
          <cell r="I82" t="str">
            <v>Survey</v>
          </cell>
          <cell r="J82" t="str">
            <v>NASDAQ</v>
          </cell>
          <cell r="K82" t="str">
            <v>Investment Advisor</v>
          </cell>
          <cell r="L82" t="str">
            <v>Core Value</v>
          </cell>
          <cell r="M82" t="str">
            <v>Low</v>
          </cell>
          <cell r="N82">
            <v>2.6920609340000001</v>
          </cell>
          <cell r="O82" t="str">
            <v>Paris</v>
          </cell>
          <cell r="P82" t="str">
            <v>N/A</v>
          </cell>
          <cell r="Q82" t="str">
            <v>France</v>
          </cell>
          <cell r="R82" t="str">
            <v>Investor</v>
          </cell>
          <cell r="S82">
            <v>80</v>
          </cell>
        </row>
        <row r="83">
          <cell r="C83" t="str">
            <v>BanSabadell Inversión, S.A., S.G.I.I.C., Sociedad Unipersonal</v>
          </cell>
          <cell r="D83">
            <v>1.8306266666666667E-3</v>
          </cell>
          <cell r="E83">
            <v>1.8306266666666667E-3</v>
          </cell>
          <cell r="F83">
            <v>274594</v>
          </cell>
          <cell r="G83">
            <v>274594</v>
          </cell>
          <cell r="H83">
            <v>0</v>
          </cell>
          <cell r="I83" t="str">
            <v>Filing</v>
          </cell>
          <cell r="J83" t="str">
            <v>NASDAQ</v>
          </cell>
          <cell r="K83" t="str">
            <v>Investment Advisor</v>
          </cell>
          <cell r="L83" t="str">
            <v>Growth</v>
          </cell>
          <cell r="M83" t="str">
            <v>Mod</v>
          </cell>
          <cell r="N83">
            <v>1.328455801</v>
          </cell>
          <cell r="O83" t="str">
            <v>Sant Cugat del Vallés</v>
          </cell>
          <cell r="P83" t="str">
            <v>N/A</v>
          </cell>
          <cell r="Q83" t="str">
            <v>Spain</v>
          </cell>
          <cell r="R83" t="str">
            <v>Investor</v>
          </cell>
          <cell r="S83">
            <v>81</v>
          </cell>
        </row>
        <row r="84">
          <cell r="C84" t="str">
            <v>Belgravia Capital, S.G.I.I.C., S.A.</v>
          </cell>
          <cell r="D84">
            <v>1.8113333333333334E-3</v>
          </cell>
          <cell r="E84">
            <v>1.8113333333333334E-3</v>
          </cell>
          <cell r="F84">
            <v>271700</v>
          </cell>
          <cell r="G84">
            <v>271700</v>
          </cell>
          <cell r="H84">
            <v>0</v>
          </cell>
          <cell r="I84" t="str">
            <v>Filing</v>
          </cell>
          <cell r="J84" t="str">
            <v>NASDAQ</v>
          </cell>
          <cell r="K84" t="str">
            <v>Investment Advisor</v>
          </cell>
          <cell r="L84" t="str">
            <v>Core Growth</v>
          </cell>
          <cell r="M84" t="str">
            <v>High</v>
          </cell>
          <cell r="N84">
            <v>8.8314565999999997E-2</v>
          </cell>
          <cell r="O84" t="str">
            <v>Madrid</v>
          </cell>
          <cell r="P84" t="str">
            <v>N/A</v>
          </cell>
          <cell r="Q84" t="str">
            <v>Spain</v>
          </cell>
          <cell r="R84" t="str">
            <v>Investor</v>
          </cell>
          <cell r="S84">
            <v>82</v>
          </cell>
        </row>
        <row r="85">
          <cell r="C85" t="str">
            <v>Deka Investment GmbH</v>
          </cell>
          <cell r="D85">
            <v>1.7440000000000001E-3</v>
          </cell>
          <cell r="E85">
            <v>1.7440000000000001E-3</v>
          </cell>
          <cell r="F85">
            <v>261600</v>
          </cell>
          <cell r="G85">
            <v>-338400</v>
          </cell>
          <cell r="H85">
            <v>600000</v>
          </cell>
          <cell r="I85" t="str">
            <v>Filing</v>
          </cell>
          <cell r="J85" t="str">
            <v>NASDAQ</v>
          </cell>
          <cell r="K85" t="str">
            <v>Investment Advisor/Hedge Fund</v>
          </cell>
          <cell r="L85" t="str">
            <v>Core Growth</v>
          </cell>
          <cell r="M85" t="str">
            <v>Low</v>
          </cell>
          <cell r="N85">
            <v>24.773975375999999</v>
          </cell>
          <cell r="O85" t="str">
            <v>Frankfurt</v>
          </cell>
          <cell r="P85" t="str">
            <v>N/A</v>
          </cell>
          <cell r="Q85" t="str">
            <v>Germany</v>
          </cell>
          <cell r="R85" t="str">
            <v>Investor</v>
          </cell>
          <cell r="S85">
            <v>83</v>
          </cell>
        </row>
        <row r="86">
          <cell r="C86" t="str">
            <v>Premier Asset Management Limited</v>
          </cell>
          <cell r="D86">
            <v>1.6666666666666668E-3</v>
          </cell>
          <cell r="E86">
            <v>1.6666666666666668E-3</v>
          </cell>
          <cell r="F86">
            <v>250000</v>
          </cell>
          <cell r="G86">
            <v>250000</v>
          </cell>
          <cell r="H86">
            <v>0</v>
          </cell>
          <cell r="I86" t="str">
            <v>CB</v>
          </cell>
          <cell r="J86" t="str">
            <v>NASDAQ</v>
          </cell>
          <cell r="K86" t="str">
            <v>Investment Advisor/Hedge Fund</v>
          </cell>
          <cell r="L86" t="str">
            <v>Growth</v>
          </cell>
          <cell r="M86" t="str">
            <v>Mod</v>
          </cell>
          <cell r="N86">
            <v>2.7035148759999998</v>
          </cell>
          <cell r="O86" t="str">
            <v>Guildford</v>
          </cell>
          <cell r="P86" t="str">
            <v>N/A</v>
          </cell>
          <cell r="Q86" t="str">
            <v>United Kingdom</v>
          </cell>
          <cell r="R86" t="str">
            <v>Investor</v>
          </cell>
          <cell r="S86">
            <v>84</v>
          </cell>
        </row>
        <row r="87">
          <cell r="C87" t="str">
            <v>SYZ &amp; CO Asset Management LLP</v>
          </cell>
          <cell r="D87">
            <v>1.552E-3</v>
          </cell>
          <cell r="E87">
            <v>1.552E-3</v>
          </cell>
          <cell r="F87">
            <v>232800</v>
          </cell>
          <cell r="G87">
            <v>232800</v>
          </cell>
          <cell r="H87">
            <v>0</v>
          </cell>
          <cell r="I87" t="str">
            <v>CB</v>
          </cell>
          <cell r="J87" t="str">
            <v>NASDAQ</v>
          </cell>
          <cell r="K87" t="str">
            <v>Investment Advisor</v>
          </cell>
          <cell r="L87" t="str">
            <v>N/A</v>
          </cell>
          <cell r="M87" t="str">
            <v>N/A</v>
          </cell>
          <cell r="N87">
            <v>0</v>
          </cell>
          <cell r="O87" t="str">
            <v>London</v>
          </cell>
          <cell r="P87" t="str">
            <v>N/A</v>
          </cell>
          <cell r="Q87" t="str">
            <v>United Kingdom</v>
          </cell>
          <cell r="R87" t="str">
            <v>Investor</v>
          </cell>
          <cell r="S87">
            <v>85</v>
          </cell>
        </row>
        <row r="88">
          <cell r="C88" t="str">
            <v>K2 Asset Management Ltd</v>
          </cell>
          <cell r="D88">
            <v>1.4666666666666667E-3</v>
          </cell>
          <cell r="E88">
            <v>1.4666666666666667E-3</v>
          </cell>
          <cell r="F88">
            <v>220000</v>
          </cell>
          <cell r="G88">
            <v>220000</v>
          </cell>
          <cell r="H88">
            <v>0</v>
          </cell>
          <cell r="I88" t="str">
            <v>Survey</v>
          </cell>
          <cell r="J88" t="str">
            <v>NASDAQ</v>
          </cell>
          <cell r="K88" t="str">
            <v>Hedge Fund</v>
          </cell>
          <cell r="L88" t="str">
            <v>Hedge Fund</v>
          </cell>
          <cell r="M88" t="str">
            <v>Mod</v>
          </cell>
          <cell r="N88">
            <v>4.2983755999999998E-2</v>
          </cell>
          <cell r="O88" t="str">
            <v>Melbourne</v>
          </cell>
          <cell r="P88" t="str">
            <v>N/A</v>
          </cell>
          <cell r="Q88" t="str">
            <v>Australia</v>
          </cell>
          <cell r="R88" t="str">
            <v>Investor</v>
          </cell>
          <cell r="S88">
            <v>86</v>
          </cell>
        </row>
        <row r="89">
          <cell r="C89" t="str">
            <v>Zürich Insurance Company</v>
          </cell>
          <cell r="D89">
            <v>1.3799999999999999E-3</v>
          </cell>
          <cell r="E89">
            <v>1.3799999999999999E-3</v>
          </cell>
          <cell r="F89">
            <v>207000</v>
          </cell>
          <cell r="G89">
            <v>-93000</v>
          </cell>
          <cell r="H89">
            <v>300000</v>
          </cell>
          <cell r="I89" t="str">
            <v>Survey</v>
          </cell>
          <cell r="J89" t="str">
            <v>NASDAQ</v>
          </cell>
          <cell r="K89" t="str">
            <v>Investment Advisor</v>
          </cell>
          <cell r="L89" t="str">
            <v>N/A</v>
          </cell>
          <cell r="M89" t="str">
            <v>N/A</v>
          </cell>
          <cell r="N89">
            <v>0</v>
          </cell>
          <cell r="O89" t="str">
            <v>Zug</v>
          </cell>
          <cell r="P89" t="str">
            <v>N/A</v>
          </cell>
          <cell r="Q89" t="str">
            <v>Switzerland</v>
          </cell>
          <cell r="R89" t="str">
            <v>Investor</v>
          </cell>
          <cell r="S89">
            <v>87</v>
          </cell>
        </row>
        <row r="90">
          <cell r="C90" t="str">
            <v>State Street Global Advisors (France) S.A.</v>
          </cell>
          <cell r="D90">
            <v>1.3550466666666667E-3</v>
          </cell>
          <cell r="E90">
            <v>1.3550466666666667E-3</v>
          </cell>
          <cell r="F90">
            <v>203257</v>
          </cell>
          <cell r="G90">
            <v>203257</v>
          </cell>
          <cell r="H90">
            <v>0</v>
          </cell>
          <cell r="I90" t="str">
            <v>IPO Est</v>
          </cell>
          <cell r="J90" t="str">
            <v>NASDAQ</v>
          </cell>
          <cell r="K90" t="str">
            <v>Investment Advisor</v>
          </cell>
          <cell r="L90" t="str">
            <v>Index</v>
          </cell>
          <cell r="M90" t="str">
            <v>Low</v>
          </cell>
          <cell r="N90">
            <v>20.119011324999999</v>
          </cell>
          <cell r="O90" t="str">
            <v>Paris</v>
          </cell>
          <cell r="P90" t="str">
            <v>N/A</v>
          </cell>
          <cell r="Q90" t="str">
            <v>France</v>
          </cell>
          <cell r="R90" t="str">
            <v>Investor</v>
          </cell>
          <cell r="S90">
            <v>88</v>
          </cell>
        </row>
        <row r="91">
          <cell r="C91" t="str">
            <v>Barclays Wealth Managers France S.A.</v>
          </cell>
          <cell r="D91">
            <v>1.3333333333333333E-3</v>
          </cell>
          <cell r="E91">
            <v>1.3333333333333333E-3</v>
          </cell>
          <cell r="F91">
            <v>200000</v>
          </cell>
          <cell r="G91">
            <v>200000</v>
          </cell>
          <cell r="H91">
            <v>0</v>
          </cell>
          <cell r="I91" t="str">
            <v>Filing</v>
          </cell>
          <cell r="J91" t="str">
            <v>NASDAQ</v>
          </cell>
          <cell r="K91" t="str">
            <v>Investment Advisor</v>
          </cell>
          <cell r="L91" t="str">
            <v>Core Value</v>
          </cell>
          <cell r="M91" t="str">
            <v>Mod</v>
          </cell>
          <cell r="N91">
            <v>1.5988473809999999</v>
          </cell>
          <cell r="O91" t="str">
            <v>Paris</v>
          </cell>
          <cell r="P91" t="str">
            <v>N/A</v>
          </cell>
          <cell r="Q91" t="str">
            <v>France</v>
          </cell>
          <cell r="R91" t="str">
            <v>Investor</v>
          </cell>
          <cell r="S91">
            <v>89</v>
          </cell>
        </row>
        <row r="92">
          <cell r="C92" t="str">
            <v>Crédit Suisse Gestión S.G.I.I.C., S.A.</v>
          </cell>
          <cell r="D92">
            <v>1.3333333333333333E-3</v>
          </cell>
          <cell r="E92">
            <v>1.3333333333333333E-3</v>
          </cell>
          <cell r="F92">
            <v>200000</v>
          </cell>
          <cell r="G92">
            <v>0</v>
          </cell>
          <cell r="H92">
            <v>200000</v>
          </cell>
          <cell r="I92" t="str">
            <v>IPO Est</v>
          </cell>
          <cell r="J92" t="str">
            <v>NASDAQ</v>
          </cell>
          <cell r="K92" t="str">
            <v>Investment Advisor</v>
          </cell>
          <cell r="L92" t="str">
            <v>Growth</v>
          </cell>
          <cell r="M92" t="str">
            <v>Mod</v>
          </cell>
          <cell r="N92">
            <v>0.82033378400000001</v>
          </cell>
          <cell r="O92" t="str">
            <v>Madrid</v>
          </cell>
          <cell r="P92" t="str">
            <v>N/A</v>
          </cell>
          <cell r="Q92" t="str">
            <v>Spain</v>
          </cell>
          <cell r="R92" t="str">
            <v>Investor</v>
          </cell>
          <cell r="S92">
            <v>89</v>
          </cell>
        </row>
        <row r="93">
          <cell r="C93" t="str">
            <v>Forward Management, LLC</v>
          </cell>
          <cell r="D93">
            <v>1.3163333333333334E-3</v>
          </cell>
          <cell r="E93">
            <v>1.3163333333333334E-3</v>
          </cell>
          <cell r="F93">
            <v>197450</v>
          </cell>
          <cell r="G93">
            <v>197450</v>
          </cell>
          <cell r="H93">
            <v>0</v>
          </cell>
          <cell r="I93" t="str">
            <v>Filing</v>
          </cell>
          <cell r="J93" t="str">
            <v>NASDAQ</v>
          </cell>
          <cell r="K93" t="str">
            <v>Investment Advisor/Hedge Fund</v>
          </cell>
          <cell r="L93" t="str">
            <v>Yield</v>
          </cell>
          <cell r="M93" t="str">
            <v>Mod</v>
          </cell>
          <cell r="N93">
            <v>2.9807760889999999</v>
          </cell>
          <cell r="O93" t="str">
            <v>San Francisco</v>
          </cell>
          <cell r="P93" t="str">
            <v>CA</v>
          </cell>
          <cell r="Q93" t="str">
            <v>United States</v>
          </cell>
          <cell r="R93" t="str">
            <v>Investor</v>
          </cell>
          <cell r="S93">
            <v>91</v>
          </cell>
        </row>
        <row r="94">
          <cell r="C94" t="str">
            <v>Ignis Investment Services Limited</v>
          </cell>
          <cell r="D94">
            <v>1.27954E-3</v>
          </cell>
          <cell r="E94">
            <v>1.27954E-3</v>
          </cell>
          <cell r="F94">
            <v>191931</v>
          </cell>
          <cell r="G94">
            <v>191931</v>
          </cell>
          <cell r="H94">
            <v>0</v>
          </cell>
          <cell r="I94" t="str">
            <v>Survey</v>
          </cell>
          <cell r="J94" t="str">
            <v>NASDAQ</v>
          </cell>
          <cell r="K94" t="str">
            <v>Investment Advisor/Hedge Fund</v>
          </cell>
          <cell r="L94" t="str">
            <v>Core Growth</v>
          </cell>
          <cell r="M94" t="str">
            <v>Mod</v>
          </cell>
          <cell r="N94">
            <v>6.432155399</v>
          </cell>
          <cell r="O94" t="str">
            <v>Glasgow</v>
          </cell>
          <cell r="P94" t="str">
            <v>N/A</v>
          </cell>
          <cell r="Q94" t="str">
            <v>United Kingdom</v>
          </cell>
          <cell r="R94" t="str">
            <v>Investor</v>
          </cell>
          <cell r="S94">
            <v>92</v>
          </cell>
        </row>
        <row r="95">
          <cell r="C95" t="str">
            <v>Legal &amp; General Investment Management Ltd.</v>
          </cell>
          <cell r="D95">
            <v>1.2622066666666666E-3</v>
          </cell>
          <cell r="E95">
            <v>1.2622066666666666E-3</v>
          </cell>
          <cell r="F95">
            <v>189331</v>
          </cell>
          <cell r="G95">
            <v>189331</v>
          </cell>
          <cell r="H95">
            <v>0</v>
          </cell>
          <cell r="I95" t="str">
            <v>Survey</v>
          </cell>
          <cell r="J95" t="str">
            <v>NASDAQ</v>
          </cell>
          <cell r="K95" t="str">
            <v>Investment Advisor/Hedge Fund</v>
          </cell>
          <cell r="L95" t="str">
            <v>Index</v>
          </cell>
          <cell r="M95" t="str">
            <v>Low</v>
          </cell>
          <cell r="N95">
            <v>193.87285134000001</v>
          </cell>
          <cell r="O95" t="str">
            <v>London</v>
          </cell>
          <cell r="P95" t="str">
            <v>N/A</v>
          </cell>
          <cell r="Q95" t="str">
            <v>United Kingdom</v>
          </cell>
          <cell r="R95" t="str">
            <v>Investor</v>
          </cell>
          <cell r="S95">
            <v>93</v>
          </cell>
        </row>
        <row r="96">
          <cell r="C96" t="str">
            <v>Northern Trust Global Investments Ltd.</v>
          </cell>
          <cell r="D96">
            <v>1.2030466666666667E-3</v>
          </cell>
          <cell r="E96">
            <v>1.2030466666666667E-3</v>
          </cell>
          <cell r="F96">
            <v>180457</v>
          </cell>
          <cell r="G96">
            <v>180457</v>
          </cell>
          <cell r="H96">
            <v>0</v>
          </cell>
          <cell r="I96" t="str">
            <v>CB, Filing</v>
          </cell>
          <cell r="J96" t="str">
            <v>NASDAQ</v>
          </cell>
          <cell r="K96" t="str">
            <v>Investment Advisor</v>
          </cell>
          <cell r="L96" t="str">
            <v>Core Growth</v>
          </cell>
          <cell r="M96" t="str">
            <v>Low</v>
          </cell>
          <cell r="N96">
            <v>86.642902946000007</v>
          </cell>
          <cell r="O96" t="str">
            <v>Chicago</v>
          </cell>
          <cell r="P96" t="str">
            <v>IL</v>
          </cell>
          <cell r="Q96" t="str">
            <v>United States</v>
          </cell>
          <cell r="R96" t="str">
            <v>Investor</v>
          </cell>
          <cell r="S96">
            <v>94</v>
          </cell>
        </row>
        <row r="97">
          <cell r="C97" t="str">
            <v>UnipolSai Assicurazioni S.p.A.</v>
          </cell>
          <cell r="D97">
            <v>1.1666666666666668E-3</v>
          </cell>
          <cell r="E97">
            <v>1.1666666666666668E-3</v>
          </cell>
          <cell r="F97">
            <v>175000</v>
          </cell>
          <cell r="G97">
            <v>0</v>
          </cell>
          <cell r="H97">
            <v>175000</v>
          </cell>
          <cell r="I97" t="str">
            <v>IPO Est</v>
          </cell>
          <cell r="J97" t="str">
            <v>NASDAQ</v>
          </cell>
          <cell r="K97" t="str">
            <v>Insurance Company</v>
          </cell>
          <cell r="L97" t="str">
            <v>N/A</v>
          </cell>
          <cell r="M97" t="str">
            <v>N/A</v>
          </cell>
          <cell r="N97">
            <v>0</v>
          </cell>
          <cell r="O97" t="str">
            <v>Bologna</v>
          </cell>
          <cell r="P97" t="str">
            <v>N/A</v>
          </cell>
          <cell r="Q97" t="str">
            <v>Italy</v>
          </cell>
          <cell r="R97" t="str">
            <v>Investor</v>
          </cell>
          <cell r="S97">
            <v>95</v>
          </cell>
        </row>
        <row r="98">
          <cell r="C98" t="str">
            <v>Quantex AG</v>
          </cell>
          <cell r="D98">
            <v>1.1333333333333334E-3</v>
          </cell>
          <cell r="E98">
            <v>1.1333333333333334E-3</v>
          </cell>
          <cell r="F98">
            <v>170000</v>
          </cell>
          <cell r="G98">
            <v>170000</v>
          </cell>
          <cell r="H98">
            <v>0</v>
          </cell>
          <cell r="I98" t="str">
            <v>Filing</v>
          </cell>
          <cell r="J98" t="str">
            <v>NASDAQ</v>
          </cell>
          <cell r="K98" t="str">
            <v>Investment Advisor</v>
          </cell>
          <cell r="L98" t="str">
            <v>Core Value</v>
          </cell>
          <cell r="M98" t="str">
            <v>Mod</v>
          </cell>
          <cell r="N98">
            <v>0.16353975700000001</v>
          </cell>
          <cell r="O98" t="str">
            <v>Zurich</v>
          </cell>
          <cell r="P98" t="str">
            <v>N/A</v>
          </cell>
          <cell r="Q98" t="str">
            <v>Switzerland</v>
          </cell>
          <cell r="R98" t="str">
            <v>Investor</v>
          </cell>
          <cell r="S98">
            <v>96</v>
          </cell>
        </row>
        <row r="99">
          <cell r="C99" t="str">
            <v>Banif Gestão de Activos S.G.F.I.M., S.A.</v>
          </cell>
          <cell r="D99">
            <v>1.1000000000000001E-3</v>
          </cell>
          <cell r="E99">
            <v>1.1000000000000001E-3</v>
          </cell>
          <cell r="F99">
            <v>165000</v>
          </cell>
          <cell r="G99">
            <v>165000</v>
          </cell>
          <cell r="H99">
            <v>0</v>
          </cell>
          <cell r="I99" t="str">
            <v>Filing</v>
          </cell>
          <cell r="J99" t="str">
            <v>NASDAQ</v>
          </cell>
          <cell r="K99" t="str">
            <v>Investment Advisor</v>
          </cell>
          <cell r="L99" t="str">
            <v>Growth</v>
          </cell>
          <cell r="M99" t="str">
            <v>Mod</v>
          </cell>
          <cell r="N99">
            <v>3.0128959E-2</v>
          </cell>
          <cell r="O99" t="str">
            <v>Lisbon</v>
          </cell>
          <cell r="P99" t="str">
            <v>N/A</v>
          </cell>
          <cell r="Q99" t="str">
            <v>Portugal</v>
          </cell>
          <cell r="R99" t="str">
            <v>Investor</v>
          </cell>
          <cell r="S99">
            <v>97</v>
          </cell>
        </row>
        <row r="100">
          <cell r="C100" t="str">
            <v>Ascend Capital, LLC</v>
          </cell>
          <cell r="D100">
            <v>1.0811466666666666E-3</v>
          </cell>
          <cell r="E100">
            <v>1.0811466666666666E-3</v>
          </cell>
          <cell r="F100">
            <v>162172</v>
          </cell>
          <cell r="G100">
            <v>162172</v>
          </cell>
          <cell r="H100">
            <v>0</v>
          </cell>
          <cell r="I100" t="str">
            <v xml:space="preserve">CB </v>
          </cell>
          <cell r="J100" t="str">
            <v>NASDAQ</v>
          </cell>
          <cell r="K100" t="str">
            <v>Hedge Fund</v>
          </cell>
          <cell r="L100" t="str">
            <v>Hedge Fund</v>
          </cell>
          <cell r="M100" t="str">
            <v>High</v>
          </cell>
          <cell r="N100">
            <v>3.2200187489999998</v>
          </cell>
          <cell r="O100" t="str">
            <v>Orinda</v>
          </cell>
          <cell r="P100" t="str">
            <v>CA</v>
          </cell>
          <cell r="Q100" t="str">
            <v>United States</v>
          </cell>
          <cell r="R100" t="str">
            <v>Investor</v>
          </cell>
          <cell r="S100">
            <v>98</v>
          </cell>
        </row>
        <row r="101">
          <cell r="C101" t="str">
            <v>Barings</v>
          </cell>
          <cell r="D101">
            <v>1E-3</v>
          </cell>
          <cell r="E101">
            <v>1E-3</v>
          </cell>
          <cell r="F101">
            <v>150000</v>
          </cell>
          <cell r="G101">
            <v>0</v>
          </cell>
          <cell r="H101">
            <v>150000</v>
          </cell>
          <cell r="I101" t="str">
            <v>IPO Est</v>
          </cell>
          <cell r="J101" t="str">
            <v>NASDAQ</v>
          </cell>
          <cell r="K101" t="str">
            <v>Investment Advisor</v>
          </cell>
          <cell r="L101" t="str">
            <v>N/A</v>
          </cell>
          <cell r="M101" t="str">
            <v>N/A</v>
          </cell>
          <cell r="N101">
            <v>0</v>
          </cell>
          <cell r="O101" t="str">
            <v>Geneva</v>
          </cell>
          <cell r="P101" t="str">
            <v>N/A</v>
          </cell>
          <cell r="Q101" t="str">
            <v>Switzerland</v>
          </cell>
          <cell r="R101" t="str">
            <v>Investor</v>
          </cell>
          <cell r="S101">
            <v>99</v>
          </cell>
        </row>
        <row r="102">
          <cell r="C102" t="str">
            <v>Otus Capital Management Limited</v>
          </cell>
          <cell r="D102">
            <v>1E-3</v>
          </cell>
          <cell r="E102">
            <v>1E-3</v>
          </cell>
          <cell r="F102">
            <v>150000</v>
          </cell>
          <cell r="G102">
            <v>0</v>
          </cell>
          <cell r="H102">
            <v>150000</v>
          </cell>
          <cell r="I102" t="str">
            <v>IPO Est</v>
          </cell>
          <cell r="J102" t="str">
            <v>NASDAQ</v>
          </cell>
          <cell r="K102" t="str">
            <v>Hedge Fund</v>
          </cell>
          <cell r="L102" t="str">
            <v>Hedge Fund</v>
          </cell>
          <cell r="M102" t="str">
            <v>Mod</v>
          </cell>
          <cell r="N102">
            <v>8.7783050000000001E-3</v>
          </cell>
          <cell r="O102" t="str">
            <v>London</v>
          </cell>
          <cell r="P102" t="str">
            <v>N/A</v>
          </cell>
          <cell r="Q102" t="str">
            <v>United Kingdom</v>
          </cell>
          <cell r="R102" t="str">
            <v>Investor</v>
          </cell>
          <cell r="S102">
            <v>99</v>
          </cell>
        </row>
        <row r="103">
          <cell r="C103" t="str">
            <v>Deutsche Asset &amp; Wealth Management Investment GmbH</v>
          </cell>
          <cell r="D103">
            <v>9.3465333333333329E-4</v>
          </cell>
          <cell r="E103">
            <v>9.3465333333333329E-4</v>
          </cell>
          <cell r="F103">
            <v>140198</v>
          </cell>
          <cell r="G103">
            <v>-3634802</v>
          </cell>
          <cell r="H103">
            <v>3775000</v>
          </cell>
          <cell r="I103" t="str">
            <v>Bloomberg</v>
          </cell>
          <cell r="J103" t="str">
            <v>NASDAQ</v>
          </cell>
          <cell r="K103" t="str">
            <v>Investment Advisor/Hedge Fund</v>
          </cell>
          <cell r="L103" t="str">
            <v>GARP</v>
          </cell>
          <cell r="M103" t="str">
            <v>Low</v>
          </cell>
          <cell r="N103">
            <v>85.407086554000003</v>
          </cell>
          <cell r="O103" t="str">
            <v>Frankfurt</v>
          </cell>
          <cell r="P103" t="str">
            <v>N/A</v>
          </cell>
          <cell r="Q103" t="str">
            <v>Germany</v>
          </cell>
          <cell r="R103" t="str">
            <v>Investor</v>
          </cell>
          <cell r="S103">
            <v>101</v>
          </cell>
        </row>
        <row r="104">
          <cell r="C104" t="str">
            <v>Holberg Fondsforvaltning AS</v>
          </cell>
          <cell r="D104">
            <v>9.3333333333333332E-4</v>
          </cell>
          <cell r="E104">
            <v>9.3333333333333332E-4</v>
          </cell>
          <cell r="F104">
            <v>140000</v>
          </cell>
          <cell r="G104">
            <v>140000</v>
          </cell>
          <cell r="H104">
            <v>0</v>
          </cell>
          <cell r="I104" t="str">
            <v>Filing</v>
          </cell>
          <cell r="J104" t="str">
            <v>NASDAQ</v>
          </cell>
          <cell r="K104" t="str">
            <v>Investment Advisor</v>
          </cell>
          <cell r="L104" t="str">
            <v>Core Value</v>
          </cell>
          <cell r="M104" t="str">
            <v>Low</v>
          </cell>
          <cell r="N104">
            <v>0.41472066200000002</v>
          </cell>
          <cell r="O104" t="str">
            <v>Bergen</v>
          </cell>
          <cell r="P104" t="str">
            <v>N/A</v>
          </cell>
          <cell r="Q104" t="str">
            <v>Norway</v>
          </cell>
          <cell r="R104" t="str">
            <v>Investor</v>
          </cell>
          <cell r="S104">
            <v>102</v>
          </cell>
        </row>
        <row r="105">
          <cell r="C105" t="str">
            <v>Lloyds Investment España, S.G.I.I.C., S.A.U.</v>
          </cell>
          <cell r="D105">
            <v>9.0422666666666669E-4</v>
          </cell>
          <cell r="E105">
            <v>9.0422666666666669E-4</v>
          </cell>
          <cell r="F105">
            <v>135634</v>
          </cell>
          <cell r="G105">
            <v>135634</v>
          </cell>
          <cell r="H105">
            <v>0</v>
          </cell>
          <cell r="I105" t="str">
            <v>Filing</v>
          </cell>
          <cell r="J105" t="str">
            <v>NASDAQ</v>
          </cell>
          <cell r="K105" t="str">
            <v>Investment Advisor</v>
          </cell>
          <cell r="L105" t="str">
            <v>Growth</v>
          </cell>
          <cell r="M105" t="str">
            <v>High</v>
          </cell>
          <cell r="N105">
            <v>6.4095228000000004E-2</v>
          </cell>
          <cell r="O105" t="str">
            <v>Madrid</v>
          </cell>
          <cell r="P105" t="str">
            <v>N/A</v>
          </cell>
          <cell r="Q105" t="str">
            <v>Spain</v>
          </cell>
          <cell r="R105" t="str">
            <v>Investor</v>
          </cell>
          <cell r="S105">
            <v>103</v>
          </cell>
        </row>
        <row r="106">
          <cell r="C106" t="str">
            <v>Alken Asset Management LLP</v>
          </cell>
          <cell r="D106">
            <v>8.9355999999999995E-4</v>
          </cell>
          <cell r="E106">
            <v>8.9355999999999995E-4</v>
          </cell>
          <cell r="F106">
            <v>134034</v>
          </cell>
          <cell r="G106">
            <v>134034</v>
          </cell>
          <cell r="H106">
            <v>0</v>
          </cell>
          <cell r="I106" t="str">
            <v>Bloomberg</v>
          </cell>
          <cell r="J106" t="str">
            <v>NASDAQ</v>
          </cell>
          <cell r="K106" t="str">
            <v>Investment Advisor/Hedge Fund</v>
          </cell>
          <cell r="L106" t="str">
            <v>Core Value</v>
          </cell>
          <cell r="M106" t="str">
            <v>Low</v>
          </cell>
          <cell r="N106">
            <v>7.3204433389999997</v>
          </cell>
          <cell r="O106" t="str">
            <v>London</v>
          </cell>
          <cell r="P106" t="str">
            <v>N/A</v>
          </cell>
          <cell r="Q106" t="str">
            <v>United Kingdom</v>
          </cell>
          <cell r="R106" t="str">
            <v>Investor</v>
          </cell>
          <cell r="S106">
            <v>104</v>
          </cell>
        </row>
        <row r="107">
          <cell r="C107" t="str">
            <v>Arrowstreet Capital, Limited Partnership</v>
          </cell>
          <cell r="D107">
            <v>8.8105333333333329E-4</v>
          </cell>
          <cell r="E107">
            <v>8.8105333333333329E-4</v>
          </cell>
          <cell r="F107">
            <v>132158</v>
          </cell>
          <cell r="G107">
            <v>132158</v>
          </cell>
          <cell r="H107">
            <v>0</v>
          </cell>
          <cell r="I107" t="str">
            <v>CB, Filing</v>
          </cell>
          <cell r="J107" t="str">
            <v>NASDAQ</v>
          </cell>
          <cell r="K107" t="str">
            <v>Investment Advisor/Hedge Fund</v>
          </cell>
          <cell r="L107" t="str">
            <v>Hedge Fund</v>
          </cell>
          <cell r="M107" t="str">
            <v>High</v>
          </cell>
          <cell r="N107">
            <v>20.640350601000002</v>
          </cell>
          <cell r="O107" t="str">
            <v>Boston</v>
          </cell>
          <cell r="P107" t="str">
            <v>MA</v>
          </cell>
          <cell r="Q107" t="str">
            <v>United States</v>
          </cell>
          <cell r="R107" t="str">
            <v>Investor</v>
          </cell>
          <cell r="S107">
            <v>105</v>
          </cell>
        </row>
        <row r="108">
          <cell r="C108" t="str">
            <v>BBVA Privanza Bank (Switzerland) Ltd.</v>
          </cell>
          <cell r="D108">
            <v>8.3333333333333339E-4</v>
          </cell>
          <cell r="E108">
            <v>8.3333333333333339E-4</v>
          </cell>
          <cell r="F108">
            <v>125000</v>
          </cell>
          <cell r="G108">
            <v>0</v>
          </cell>
          <cell r="H108">
            <v>125000</v>
          </cell>
          <cell r="I108" t="str">
            <v>IPO Est</v>
          </cell>
          <cell r="J108" t="str">
            <v>NASDAQ</v>
          </cell>
          <cell r="K108" t="str">
            <v>Bank &amp; Trust</v>
          </cell>
          <cell r="L108" t="str">
            <v>GARP</v>
          </cell>
          <cell r="M108" t="str">
            <v>Mod</v>
          </cell>
          <cell r="N108">
            <v>3.1769506000000003E-2</v>
          </cell>
          <cell r="O108" t="str">
            <v>Zurich</v>
          </cell>
          <cell r="P108" t="str">
            <v>N/A</v>
          </cell>
          <cell r="Q108" t="str">
            <v>Switzerland</v>
          </cell>
          <cell r="R108" t="str">
            <v>Investor</v>
          </cell>
          <cell r="S108">
            <v>106</v>
          </cell>
        </row>
        <row r="109">
          <cell r="C109" t="str">
            <v>Siitnedif S.G.I.I.C., S.A.</v>
          </cell>
          <cell r="D109">
            <v>8.3333333333333339E-4</v>
          </cell>
          <cell r="E109">
            <v>8.3333333333333339E-4</v>
          </cell>
          <cell r="F109">
            <v>125000</v>
          </cell>
          <cell r="G109">
            <v>0</v>
          </cell>
          <cell r="H109">
            <v>125000</v>
          </cell>
          <cell r="I109" t="str">
            <v>IPO Est</v>
          </cell>
          <cell r="J109" t="str">
            <v>NASDAQ</v>
          </cell>
          <cell r="K109" t="str">
            <v>Investment Advisor/Hedge Fund</v>
          </cell>
          <cell r="L109" t="str">
            <v>N/A</v>
          </cell>
          <cell r="M109" t="str">
            <v>N/A</v>
          </cell>
          <cell r="N109">
            <v>0</v>
          </cell>
          <cell r="O109" t="str">
            <v>Madrid</v>
          </cell>
          <cell r="P109" t="str">
            <v>N/A</v>
          </cell>
          <cell r="Q109" t="str">
            <v>Spain</v>
          </cell>
          <cell r="R109" t="str">
            <v>Investor</v>
          </cell>
          <cell r="S109">
            <v>106</v>
          </cell>
        </row>
        <row r="110">
          <cell r="C110" t="str">
            <v>Sycomore Asset Management</v>
          </cell>
          <cell r="D110">
            <v>8.0451999999999997E-4</v>
          </cell>
          <cell r="E110">
            <v>8.0451999999999997E-4</v>
          </cell>
          <cell r="F110">
            <v>120678</v>
          </cell>
          <cell r="G110">
            <v>120678</v>
          </cell>
          <cell r="H110">
            <v>0</v>
          </cell>
          <cell r="I110" t="str">
            <v>Filing</v>
          </cell>
          <cell r="J110" t="str">
            <v>NASDAQ</v>
          </cell>
          <cell r="K110" t="str">
            <v>Investment Advisor</v>
          </cell>
          <cell r="L110" t="str">
            <v>GARP</v>
          </cell>
          <cell r="M110" t="str">
            <v>Low</v>
          </cell>
          <cell r="N110">
            <v>0.22254886199999999</v>
          </cell>
          <cell r="O110" t="str">
            <v>Paris</v>
          </cell>
          <cell r="P110" t="str">
            <v>N/A</v>
          </cell>
          <cell r="Q110" t="str">
            <v>France</v>
          </cell>
          <cell r="R110" t="str">
            <v>Investor</v>
          </cell>
          <cell r="S110">
            <v>108</v>
          </cell>
        </row>
        <row r="111">
          <cell r="C111" t="str">
            <v>Ravel Capital Management SA</v>
          </cell>
          <cell r="D111">
            <v>8.0000000000000004E-4</v>
          </cell>
          <cell r="E111">
            <v>8.0000000000000004E-4</v>
          </cell>
          <cell r="F111">
            <v>120000</v>
          </cell>
          <cell r="G111">
            <v>120000</v>
          </cell>
          <cell r="H111">
            <v>0</v>
          </cell>
          <cell r="I111" t="str">
            <v>Filing</v>
          </cell>
          <cell r="J111" t="str">
            <v>NASDAQ</v>
          </cell>
          <cell r="K111" t="str">
            <v>Hedge Fund</v>
          </cell>
          <cell r="L111" t="str">
            <v>Hedge Fund</v>
          </cell>
          <cell r="M111" t="str">
            <v>N/A</v>
          </cell>
          <cell r="N111">
            <v>0.13145201000000001</v>
          </cell>
          <cell r="O111" t="str">
            <v>Geneva</v>
          </cell>
          <cell r="P111" t="str">
            <v>N/A</v>
          </cell>
          <cell r="Q111" t="str">
            <v>Switzerland</v>
          </cell>
          <cell r="R111" t="str">
            <v>Investor</v>
          </cell>
          <cell r="S111">
            <v>109</v>
          </cell>
        </row>
        <row r="112">
          <cell r="C112" t="str">
            <v>Mirabaud &amp; Cie Banquiers Privés</v>
          </cell>
          <cell r="D112">
            <v>7.5526666666666663E-4</v>
          </cell>
          <cell r="E112">
            <v>7.5526666666666663E-4</v>
          </cell>
          <cell r="F112">
            <v>113290</v>
          </cell>
          <cell r="G112">
            <v>113290</v>
          </cell>
          <cell r="H112">
            <v>0</v>
          </cell>
          <cell r="I112" t="str">
            <v>Survey</v>
          </cell>
          <cell r="J112" t="str">
            <v>NASDAQ</v>
          </cell>
          <cell r="K112" t="str">
            <v>Bank &amp; Trust</v>
          </cell>
          <cell r="L112" t="str">
            <v>Core Growth</v>
          </cell>
          <cell r="M112" t="str">
            <v>Low</v>
          </cell>
          <cell r="N112">
            <v>0.21095164799999999</v>
          </cell>
          <cell r="O112" t="str">
            <v>Geneva</v>
          </cell>
          <cell r="P112" t="str">
            <v>N/A</v>
          </cell>
          <cell r="Q112" t="str">
            <v>Switzerland</v>
          </cell>
          <cell r="R112" t="str">
            <v>Investor</v>
          </cell>
          <cell r="S112">
            <v>110</v>
          </cell>
        </row>
        <row r="113">
          <cell r="C113" t="str">
            <v>Montepio Gestão de Activos - SGFI, S.A.</v>
          </cell>
          <cell r="D113">
            <v>6.8000000000000005E-4</v>
          </cell>
          <cell r="E113">
            <v>6.8000000000000005E-4</v>
          </cell>
          <cell r="F113">
            <v>102000</v>
          </cell>
          <cell r="G113">
            <v>-373000</v>
          </cell>
          <cell r="H113">
            <v>475000</v>
          </cell>
          <cell r="I113" t="str">
            <v>Filing</v>
          </cell>
          <cell r="J113" t="str">
            <v>NASDAQ</v>
          </cell>
          <cell r="K113" t="str">
            <v>Investment Advisor</v>
          </cell>
          <cell r="L113" t="str">
            <v>N/A</v>
          </cell>
          <cell r="M113" t="str">
            <v>Low</v>
          </cell>
          <cell r="N113">
            <v>8.7819181999999996E-2</v>
          </cell>
          <cell r="O113" t="str">
            <v>Lisbon</v>
          </cell>
          <cell r="P113" t="str">
            <v>N/A</v>
          </cell>
          <cell r="Q113" t="str">
            <v>Portugal</v>
          </cell>
          <cell r="R113" t="str">
            <v>Investor</v>
          </cell>
          <cell r="S113">
            <v>111</v>
          </cell>
        </row>
        <row r="114">
          <cell r="C114" t="str">
            <v>Banque SYZ &amp; CO SA</v>
          </cell>
          <cell r="D114">
            <v>6.6666666666666664E-4</v>
          </cell>
          <cell r="E114">
            <v>6.6666666666666664E-4</v>
          </cell>
          <cell r="F114">
            <v>100000</v>
          </cell>
          <cell r="G114">
            <v>0</v>
          </cell>
          <cell r="H114">
            <v>100000</v>
          </cell>
          <cell r="I114" t="str">
            <v>IPO Est</v>
          </cell>
          <cell r="J114" t="str">
            <v>NASDAQ</v>
          </cell>
          <cell r="K114" t="str">
            <v>Bank &amp; Trust</v>
          </cell>
          <cell r="L114" t="str">
            <v>GARP</v>
          </cell>
          <cell r="M114" t="str">
            <v>Mod</v>
          </cell>
          <cell r="N114">
            <v>3.948509107</v>
          </cell>
          <cell r="O114" t="str">
            <v>Geneva</v>
          </cell>
          <cell r="P114" t="str">
            <v>N/A</v>
          </cell>
          <cell r="Q114" t="str">
            <v>Switzerland</v>
          </cell>
          <cell r="R114" t="str">
            <v>Investor</v>
          </cell>
          <cell r="S114">
            <v>112</v>
          </cell>
        </row>
        <row r="115">
          <cell r="C115" t="str">
            <v>Credit Suisse Private Banking (Switzerland)</v>
          </cell>
          <cell r="D115">
            <v>6.6666666666666664E-4</v>
          </cell>
          <cell r="E115">
            <v>6.6666666666666664E-4</v>
          </cell>
          <cell r="F115">
            <v>100000</v>
          </cell>
          <cell r="G115">
            <v>0</v>
          </cell>
          <cell r="H115">
            <v>100000</v>
          </cell>
          <cell r="I115" t="str">
            <v>IPO Est</v>
          </cell>
          <cell r="J115" t="str">
            <v>NASDAQ</v>
          </cell>
          <cell r="K115" t="str">
            <v>Bank &amp; Trust</v>
          </cell>
          <cell r="L115" t="str">
            <v>GARP</v>
          </cell>
          <cell r="M115" t="str">
            <v>Low</v>
          </cell>
          <cell r="N115">
            <v>0.79150892399999995</v>
          </cell>
          <cell r="O115" t="str">
            <v>Zurich</v>
          </cell>
          <cell r="P115" t="str">
            <v>N/A</v>
          </cell>
          <cell r="Q115" t="str">
            <v>Switzerland</v>
          </cell>
          <cell r="R115" t="str">
            <v>Investor</v>
          </cell>
          <cell r="S115">
            <v>112</v>
          </cell>
        </row>
        <row r="116">
          <cell r="C116" t="str">
            <v>Insight Investment Management (Global) Limited</v>
          </cell>
          <cell r="D116">
            <v>6.6666666666666664E-4</v>
          </cell>
          <cell r="E116">
            <v>6.6666666666666664E-4</v>
          </cell>
          <cell r="F116">
            <v>100000</v>
          </cell>
          <cell r="G116">
            <v>0</v>
          </cell>
          <cell r="H116">
            <v>100000</v>
          </cell>
          <cell r="I116" t="str">
            <v>IPO Est</v>
          </cell>
          <cell r="J116" t="str">
            <v>NASDAQ</v>
          </cell>
          <cell r="K116" t="str">
            <v>Investment Advisor/Hedge Fund</v>
          </cell>
          <cell r="L116" t="str">
            <v>Core Growth</v>
          </cell>
          <cell r="M116" t="str">
            <v>Low</v>
          </cell>
          <cell r="N116">
            <v>1.803560074</v>
          </cell>
          <cell r="O116" t="str">
            <v>London</v>
          </cell>
          <cell r="P116" t="str">
            <v>N/A</v>
          </cell>
          <cell r="Q116" t="str">
            <v>United Kingdom</v>
          </cell>
          <cell r="R116" t="str">
            <v>Investor</v>
          </cell>
          <cell r="S116">
            <v>112</v>
          </cell>
        </row>
        <row r="117">
          <cell r="C117" t="str">
            <v>Lupus alpha Asset Management AG</v>
          </cell>
          <cell r="D117">
            <v>6.6666666666666664E-4</v>
          </cell>
          <cell r="E117">
            <v>6.6666666666666664E-4</v>
          </cell>
          <cell r="F117">
            <v>100000</v>
          </cell>
          <cell r="G117">
            <v>-275000</v>
          </cell>
          <cell r="H117">
            <v>375000</v>
          </cell>
          <cell r="I117" t="str">
            <v>Filing</v>
          </cell>
          <cell r="J117" t="str">
            <v>NASDAQ</v>
          </cell>
          <cell r="K117" t="str">
            <v>Investment Advisor/Hedge Fund</v>
          </cell>
          <cell r="L117" t="str">
            <v>Growth</v>
          </cell>
          <cell r="M117" t="str">
            <v>Mod</v>
          </cell>
          <cell r="N117">
            <v>0.20905943900000001</v>
          </cell>
          <cell r="O117" t="str">
            <v>Frankfurt</v>
          </cell>
          <cell r="P117" t="str">
            <v>N/A</v>
          </cell>
          <cell r="Q117" t="str">
            <v>Germany</v>
          </cell>
          <cell r="R117" t="str">
            <v>Investor</v>
          </cell>
          <cell r="S117">
            <v>112</v>
          </cell>
        </row>
        <row r="118">
          <cell r="C118" t="str">
            <v>Frankfurt-Trust Investment-Gesellschaft mbH</v>
          </cell>
          <cell r="D118">
            <v>5.9999999999999995E-4</v>
          </cell>
          <cell r="E118">
            <v>5.9999999999999995E-4</v>
          </cell>
          <cell r="F118">
            <v>90000</v>
          </cell>
          <cell r="G118">
            <v>0</v>
          </cell>
          <cell r="H118">
            <v>90000</v>
          </cell>
          <cell r="I118" t="str">
            <v>IPO Est</v>
          </cell>
          <cell r="J118" t="str">
            <v>NASDAQ</v>
          </cell>
          <cell r="K118" t="str">
            <v>Investment Advisor</v>
          </cell>
          <cell r="L118" t="str">
            <v>Core Growth</v>
          </cell>
          <cell r="M118" t="str">
            <v>Low</v>
          </cell>
          <cell r="N118">
            <v>4.4325865899999997</v>
          </cell>
          <cell r="O118" t="str">
            <v>Frankfurt</v>
          </cell>
          <cell r="P118" t="str">
            <v>N/A</v>
          </cell>
          <cell r="Q118" t="str">
            <v>Germany</v>
          </cell>
          <cell r="R118" t="str">
            <v>Investor</v>
          </cell>
          <cell r="S118">
            <v>116</v>
          </cell>
        </row>
        <row r="119">
          <cell r="C119" t="str">
            <v>BFT Gestion S.A.</v>
          </cell>
          <cell r="D119">
            <v>5.9513333333333334E-4</v>
          </cell>
          <cell r="E119">
            <v>5.9513333333333334E-4</v>
          </cell>
          <cell r="F119">
            <v>89270</v>
          </cell>
          <cell r="G119">
            <v>89270</v>
          </cell>
          <cell r="H119">
            <v>0</v>
          </cell>
          <cell r="I119" t="str">
            <v>CB</v>
          </cell>
          <cell r="J119" t="str">
            <v>NASDAQ</v>
          </cell>
          <cell r="K119" t="str">
            <v>Investment Advisor</v>
          </cell>
          <cell r="L119" t="str">
            <v>GARP</v>
          </cell>
          <cell r="M119" t="str">
            <v>Mod</v>
          </cell>
          <cell r="N119">
            <v>1.1562079999999999E-3</v>
          </cell>
          <cell r="O119" t="str">
            <v>Paris</v>
          </cell>
          <cell r="P119" t="str">
            <v>N/A</v>
          </cell>
          <cell r="Q119" t="str">
            <v>France</v>
          </cell>
          <cell r="R119" t="str">
            <v>Investor</v>
          </cell>
          <cell r="S119">
            <v>117</v>
          </cell>
        </row>
        <row r="120">
          <cell r="C120" t="str">
            <v>Pictet &amp; Cie, Banquiers</v>
          </cell>
          <cell r="D120">
            <v>5.6244666666666662E-4</v>
          </cell>
          <cell r="E120">
            <v>5.6244666666666662E-4</v>
          </cell>
          <cell r="F120">
            <v>84367</v>
          </cell>
          <cell r="G120">
            <v>59367</v>
          </cell>
          <cell r="H120">
            <v>25000</v>
          </cell>
          <cell r="I120" t="str">
            <v>Survey</v>
          </cell>
          <cell r="J120" t="str">
            <v>NASDAQ</v>
          </cell>
          <cell r="K120" t="str">
            <v>Holding Company</v>
          </cell>
          <cell r="L120" t="str">
            <v>N/A</v>
          </cell>
          <cell r="M120" t="str">
            <v>N/A</v>
          </cell>
          <cell r="N120">
            <v>0</v>
          </cell>
          <cell r="O120" t="str">
            <v>Geneva</v>
          </cell>
          <cell r="P120" t="str">
            <v>N/A</v>
          </cell>
          <cell r="Q120" t="str">
            <v>Switzerland</v>
          </cell>
          <cell r="R120" t="str">
            <v>Investor</v>
          </cell>
          <cell r="S120">
            <v>118</v>
          </cell>
        </row>
        <row r="121">
          <cell r="C121" t="str">
            <v>RBC Asset Management UK Ltd.</v>
          </cell>
          <cell r="D121">
            <v>5.6179999999999999E-4</v>
          </cell>
          <cell r="E121">
            <v>5.6179999999999999E-4</v>
          </cell>
          <cell r="F121">
            <v>84270</v>
          </cell>
          <cell r="G121">
            <v>84270</v>
          </cell>
          <cell r="H121">
            <v>0</v>
          </cell>
          <cell r="I121" t="str">
            <v>CB</v>
          </cell>
          <cell r="J121" t="str">
            <v>NASDAQ</v>
          </cell>
          <cell r="K121" t="str">
            <v>Investment Advisor</v>
          </cell>
          <cell r="L121" t="str">
            <v>Core Value</v>
          </cell>
          <cell r="M121" t="str">
            <v>Low</v>
          </cell>
          <cell r="N121">
            <v>5.0204284110000001</v>
          </cell>
          <cell r="O121" t="str">
            <v>London</v>
          </cell>
          <cell r="P121" t="str">
            <v>N/A</v>
          </cell>
          <cell r="Q121" t="str">
            <v>United Kingdom</v>
          </cell>
          <cell r="R121" t="str">
            <v>Investor</v>
          </cell>
          <cell r="S121">
            <v>119</v>
          </cell>
        </row>
        <row r="122">
          <cell r="C122" t="str">
            <v>AXA Rosenberg Investment Management Ltd.</v>
          </cell>
          <cell r="D122">
            <v>5.5673333333333339E-4</v>
          </cell>
          <cell r="E122">
            <v>5.5673333333333339E-4</v>
          </cell>
          <cell r="F122">
            <v>83510</v>
          </cell>
          <cell r="G122">
            <v>83510</v>
          </cell>
          <cell r="H122">
            <v>0</v>
          </cell>
          <cell r="I122" t="str">
            <v>CB</v>
          </cell>
          <cell r="J122" t="str">
            <v>NASDAQ</v>
          </cell>
          <cell r="K122" t="str">
            <v>Investment Advisor/Hedge Fund</v>
          </cell>
          <cell r="L122" t="str">
            <v>Core Value</v>
          </cell>
          <cell r="M122" t="str">
            <v>Low</v>
          </cell>
          <cell r="N122">
            <v>7.8014738640000001</v>
          </cell>
          <cell r="O122" t="str">
            <v>London</v>
          </cell>
          <cell r="P122" t="str">
            <v>N/A</v>
          </cell>
          <cell r="Q122" t="str">
            <v>United Kingdom</v>
          </cell>
          <cell r="R122" t="str">
            <v>Investor</v>
          </cell>
          <cell r="S122">
            <v>120</v>
          </cell>
        </row>
        <row r="123">
          <cell r="C123" t="str">
            <v>BBVA Asset Management, S.A., S.G.I.I.C.</v>
          </cell>
          <cell r="D123">
            <v>5.3801333333333332E-4</v>
          </cell>
          <cell r="E123">
            <v>5.3801333333333332E-4</v>
          </cell>
          <cell r="F123">
            <v>80702</v>
          </cell>
          <cell r="G123">
            <v>80702</v>
          </cell>
          <cell r="H123">
            <v>0</v>
          </cell>
          <cell r="I123" t="str">
            <v>Filing</v>
          </cell>
          <cell r="J123" t="str">
            <v>NASDAQ</v>
          </cell>
          <cell r="K123" t="str">
            <v>Investment Advisor</v>
          </cell>
          <cell r="L123" t="str">
            <v>Core Value</v>
          </cell>
          <cell r="M123" t="str">
            <v>Low</v>
          </cell>
          <cell r="N123">
            <v>3.7223271969999998</v>
          </cell>
          <cell r="O123" t="str">
            <v>Madrid</v>
          </cell>
          <cell r="P123" t="str">
            <v>N/A</v>
          </cell>
          <cell r="Q123" t="str">
            <v>Spain</v>
          </cell>
          <cell r="R123" t="str">
            <v>Investor</v>
          </cell>
          <cell r="S123">
            <v>121</v>
          </cell>
        </row>
        <row r="124">
          <cell r="C124" t="str">
            <v>Invest Gestão de Activos, S.G.F.I.M., S.A.</v>
          </cell>
          <cell r="D124">
            <v>5.3333333333333336E-4</v>
          </cell>
          <cell r="E124">
            <v>5.3333333333333336E-4</v>
          </cell>
          <cell r="F124">
            <v>80000</v>
          </cell>
          <cell r="G124">
            <v>80000</v>
          </cell>
          <cell r="H124">
            <v>0</v>
          </cell>
          <cell r="I124" t="str">
            <v>Filing</v>
          </cell>
          <cell r="J124" t="str">
            <v>NASDAQ</v>
          </cell>
          <cell r="K124" t="str">
            <v>Investment Advisor</v>
          </cell>
          <cell r="L124" t="str">
            <v>N/A</v>
          </cell>
          <cell r="M124" t="str">
            <v>Mod</v>
          </cell>
          <cell r="N124">
            <v>8.7007820000000007E-3</v>
          </cell>
          <cell r="O124" t="str">
            <v>Lisbon</v>
          </cell>
          <cell r="P124" t="str">
            <v>N/A</v>
          </cell>
          <cell r="Q124" t="str">
            <v>Portugal</v>
          </cell>
          <cell r="R124" t="str">
            <v>Investor</v>
          </cell>
          <cell r="S124">
            <v>122</v>
          </cell>
        </row>
        <row r="125">
          <cell r="C125" t="str">
            <v>Kairos Investment Management Limited</v>
          </cell>
          <cell r="D125">
            <v>5.0000000000000001E-4</v>
          </cell>
          <cell r="E125">
            <v>5.0000000000000001E-4</v>
          </cell>
          <cell r="F125">
            <v>75000</v>
          </cell>
          <cell r="G125">
            <v>0</v>
          </cell>
          <cell r="H125">
            <v>75000</v>
          </cell>
          <cell r="I125" t="str">
            <v>IPO Est</v>
          </cell>
          <cell r="J125" t="str">
            <v>NASDAQ</v>
          </cell>
          <cell r="K125" t="str">
            <v>Investment Advisor/Hedge Fund</v>
          </cell>
          <cell r="L125" t="str">
            <v>Core Value</v>
          </cell>
          <cell r="M125" t="str">
            <v>Low</v>
          </cell>
          <cell r="N125">
            <v>0.2718738</v>
          </cell>
          <cell r="O125" t="str">
            <v>London</v>
          </cell>
          <cell r="P125" t="str">
            <v>N/A</v>
          </cell>
          <cell r="Q125" t="str">
            <v>United Kingdom</v>
          </cell>
          <cell r="R125" t="str">
            <v>Investor</v>
          </cell>
          <cell r="S125">
            <v>123</v>
          </cell>
        </row>
        <row r="126">
          <cell r="C126" t="str">
            <v>Mandatum Henkivakuutusosakeyhtiö</v>
          </cell>
          <cell r="D126">
            <v>5.0000000000000001E-4</v>
          </cell>
          <cell r="E126">
            <v>5.0000000000000001E-4</v>
          </cell>
          <cell r="F126">
            <v>75000</v>
          </cell>
          <cell r="G126">
            <v>75000</v>
          </cell>
          <cell r="H126">
            <v>0</v>
          </cell>
          <cell r="I126" t="str">
            <v>CB</v>
          </cell>
          <cell r="J126" t="str">
            <v>NASDAQ</v>
          </cell>
          <cell r="K126" t="str">
            <v>Insurance Company</v>
          </cell>
          <cell r="L126" t="str">
            <v>GARP</v>
          </cell>
          <cell r="M126" t="str">
            <v>Low</v>
          </cell>
          <cell r="N126">
            <v>0.98907218100000005</v>
          </cell>
          <cell r="O126" t="str">
            <v>Helsinki</v>
          </cell>
          <cell r="P126" t="str">
            <v>N/A</v>
          </cell>
          <cell r="Q126" t="str">
            <v>Finland</v>
          </cell>
          <cell r="R126" t="str">
            <v>Investor</v>
          </cell>
          <cell r="S126">
            <v>123</v>
          </cell>
        </row>
        <row r="127">
          <cell r="C127" t="str">
            <v>Public Employees' Retirement Association of CO</v>
          </cell>
          <cell r="D127">
            <v>4.7943333333333335E-4</v>
          </cell>
          <cell r="E127">
            <v>4.7943333333333335E-4</v>
          </cell>
          <cell r="F127">
            <v>71915</v>
          </cell>
          <cell r="G127">
            <v>71915</v>
          </cell>
          <cell r="H127">
            <v>0</v>
          </cell>
          <cell r="I127" t="str">
            <v>CB</v>
          </cell>
          <cell r="J127" t="str">
            <v>NASDAQ</v>
          </cell>
          <cell r="K127" t="str">
            <v>Pension Fund</v>
          </cell>
          <cell r="L127" t="str">
            <v>Index</v>
          </cell>
          <cell r="M127" t="str">
            <v>Low</v>
          </cell>
          <cell r="N127">
            <v>11.669662268</v>
          </cell>
          <cell r="O127" t="str">
            <v>Denver</v>
          </cell>
          <cell r="P127" t="str">
            <v>CO</v>
          </cell>
          <cell r="Q127" t="str">
            <v>United States</v>
          </cell>
          <cell r="R127" t="str">
            <v>Investor</v>
          </cell>
          <cell r="S127">
            <v>125</v>
          </cell>
        </row>
        <row r="128">
          <cell r="C128" t="str">
            <v>Allianz Global Investors U.S. LLC</v>
          </cell>
          <cell r="D128">
            <v>4.7506666666666665E-4</v>
          </cell>
          <cell r="E128">
            <v>4.7506666666666665E-4</v>
          </cell>
          <cell r="F128">
            <v>71260</v>
          </cell>
          <cell r="G128">
            <v>71260</v>
          </cell>
          <cell r="H128">
            <v>0</v>
          </cell>
          <cell r="I128" t="str">
            <v>Filing</v>
          </cell>
          <cell r="J128" t="str">
            <v>NASDAQ</v>
          </cell>
          <cell r="K128" t="str">
            <v>Investment Advisor/Hedge Fund</v>
          </cell>
          <cell r="L128" t="str">
            <v>Core Growth</v>
          </cell>
          <cell r="M128" t="str">
            <v>Low</v>
          </cell>
          <cell r="N128">
            <v>29.222216183</v>
          </cell>
          <cell r="O128" t="str">
            <v>San Diego</v>
          </cell>
          <cell r="P128" t="str">
            <v>CA</v>
          </cell>
          <cell r="Q128" t="str">
            <v>United States</v>
          </cell>
          <cell r="R128" t="str">
            <v>Investor</v>
          </cell>
          <cell r="S128">
            <v>126</v>
          </cell>
        </row>
        <row r="129">
          <cell r="C129" t="str">
            <v>BNP Paribas Investment Partners España SA SGIIC</v>
          </cell>
          <cell r="D129">
            <v>4.7014000000000002E-4</v>
          </cell>
          <cell r="E129">
            <v>4.7014000000000002E-4</v>
          </cell>
          <cell r="F129">
            <v>70521</v>
          </cell>
          <cell r="G129">
            <v>70521</v>
          </cell>
          <cell r="H129">
            <v>0</v>
          </cell>
          <cell r="I129" t="str">
            <v>Survey</v>
          </cell>
          <cell r="J129" t="str">
            <v>NASDAQ</v>
          </cell>
          <cell r="K129" t="str">
            <v>Investment Advisor</v>
          </cell>
          <cell r="L129" t="str">
            <v>GARP</v>
          </cell>
          <cell r="M129" t="str">
            <v>Mod</v>
          </cell>
          <cell r="N129">
            <v>0.28870141700000002</v>
          </cell>
          <cell r="O129" t="str">
            <v>Madrid</v>
          </cell>
          <cell r="P129" t="str">
            <v>N/A</v>
          </cell>
          <cell r="Q129" t="str">
            <v>Spain</v>
          </cell>
          <cell r="R129" t="str">
            <v>Investor</v>
          </cell>
          <cell r="S129">
            <v>127</v>
          </cell>
        </row>
        <row r="130">
          <cell r="C130" t="str">
            <v>Candriam Belgium S.A.</v>
          </cell>
          <cell r="D130">
            <v>4.6879333333333333E-4</v>
          </cell>
          <cell r="E130">
            <v>4.6879333333333333E-4</v>
          </cell>
          <cell r="F130">
            <v>70319</v>
          </cell>
          <cell r="G130">
            <v>-129681</v>
          </cell>
          <cell r="H130">
            <v>200000</v>
          </cell>
          <cell r="I130" t="str">
            <v>CB</v>
          </cell>
          <cell r="J130" t="str">
            <v>NASDAQ</v>
          </cell>
          <cell r="K130" t="str">
            <v>Investment Advisor</v>
          </cell>
          <cell r="L130" t="str">
            <v>GARP</v>
          </cell>
          <cell r="M130" t="str">
            <v>Mod</v>
          </cell>
          <cell r="N130">
            <v>11.468162562</v>
          </cell>
          <cell r="O130" t="str">
            <v>Brussels</v>
          </cell>
          <cell r="P130" t="str">
            <v>N/A</v>
          </cell>
          <cell r="Q130" t="str">
            <v>Belgium</v>
          </cell>
          <cell r="R130" t="str">
            <v>Investor</v>
          </cell>
          <cell r="S130">
            <v>128</v>
          </cell>
        </row>
        <row r="131">
          <cell r="C131" t="str">
            <v>APG Asset Management</v>
          </cell>
          <cell r="D131">
            <v>4.3290000000000001E-4</v>
          </cell>
          <cell r="E131">
            <v>4.3290000000000001E-4</v>
          </cell>
          <cell r="F131">
            <v>64935</v>
          </cell>
          <cell r="G131">
            <v>64935</v>
          </cell>
          <cell r="H131">
            <v>0</v>
          </cell>
          <cell r="I131" t="str">
            <v>Filing</v>
          </cell>
          <cell r="J131" t="str">
            <v>NASDAQ</v>
          </cell>
          <cell r="K131" t="str">
            <v>Pension Fund</v>
          </cell>
          <cell r="L131" t="str">
            <v>Core Growth</v>
          </cell>
          <cell r="M131" t="str">
            <v>Low</v>
          </cell>
          <cell r="N131">
            <v>167.20160290000001</v>
          </cell>
          <cell r="O131" t="str">
            <v>Heerlen</v>
          </cell>
          <cell r="P131" t="str">
            <v>N/A</v>
          </cell>
          <cell r="Q131" t="str">
            <v>Netherlands</v>
          </cell>
          <cell r="R131" t="str">
            <v>Investor</v>
          </cell>
          <cell r="S131">
            <v>129</v>
          </cell>
        </row>
        <row r="132">
          <cell r="C132" t="str">
            <v>BlackRock Investment Management (UK) Ltd.</v>
          </cell>
          <cell r="D132">
            <v>4.1829333333333335E-4</v>
          </cell>
          <cell r="E132">
            <v>4.1829333333333335E-4</v>
          </cell>
          <cell r="F132">
            <v>62744</v>
          </cell>
          <cell r="G132">
            <v>62744</v>
          </cell>
          <cell r="H132">
            <v>0</v>
          </cell>
          <cell r="I132" t="str">
            <v>CB</v>
          </cell>
          <cell r="J132" t="str">
            <v>NASDAQ</v>
          </cell>
          <cell r="K132" t="str">
            <v>Investment Advisor/Hedge Fund</v>
          </cell>
          <cell r="L132" t="str">
            <v>Core Growth</v>
          </cell>
          <cell r="M132" t="str">
            <v>Low</v>
          </cell>
          <cell r="N132">
            <v>211.69543462499999</v>
          </cell>
          <cell r="O132" t="str">
            <v>London</v>
          </cell>
          <cell r="P132" t="str">
            <v>N/A</v>
          </cell>
          <cell r="Q132" t="str">
            <v>United Kingdom</v>
          </cell>
          <cell r="R132" t="str">
            <v>Investor</v>
          </cell>
          <cell r="S132">
            <v>130</v>
          </cell>
        </row>
        <row r="133">
          <cell r="C133" t="str">
            <v>Thrivent Asset Management, LLC</v>
          </cell>
          <cell r="D133">
            <v>4.0533333333333334E-4</v>
          </cell>
          <cell r="E133">
            <v>4.0533333333333334E-4</v>
          </cell>
          <cell r="F133">
            <v>60800</v>
          </cell>
          <cell r="G133">
            <v>60800</v>
          </cell>
          <cell r="H133">
            <v>0</v>
          </cell>
          <cell r="I133" t="str">
            <v>Filing</v>
          </cell>
          <cell r="J133" t="str">
            <v>NASDAQ</v>
          </cell>
          <cell r="K133" t="str">
            <v>Investment Advisor</v>
          </cell>
          <cell r="L133" t="str">
            <v>GARP</v>
          </cell>
          <cell r="M133" t="str">
            <v>Low</v>
          </cell>
          <cell r="N133">
            <v>17.724152222000001</v>
          </cell>
          <cell r="O133" t="str">
            <v>Minneapolis</v>
          </cell>
          <cell r="P133" t="str">
            <v>MN</v>
          </cell>
          <cell r="Q133" t="str">
            <v>United States</v>
          </cell>
          <cell r="R133" t="str">
            <v>Investor</v>
          </cell>
          <cell r="S133">
            <v>131</v>
          </cell>
        </row>
        <row r="134">
          <cell r="C134" t="str">
            <v>Dalton Strategic Partnership, L.L.P.</v>
          </cell>
          <cell r="D134">
            <v>3.9513333333333331E-4</v>
          </cell>
          <cell r="E134">
            <v>3.9513333333333331E-4</v>
          </cell>
          <cell r="F134">
            <v>59270</v>
          </cell>
          <cell r="G134">
            <v>-2590730</v>
          </cell>
          <cell r="H134">
            <v>2650000</v>
          </cell>
          <cell r="I134" t="str">
            <v>Filing</v>
          </cell>
          <cell r="J134" t="str">
            <v>NASDAQ</v>
          </cell>
          <cell r="K134" t="str">
            <v>Investment Advisor/Hedge Fund</v>
          </cell>
          <cell r="L134" t="str">
            <v>Aggres. Gr.</v>
          </cell>
          <cell r="M134" t="str">
            <v>Low</v>
          </cell>
          <cell r="N134">
            <v>0.38705880399999998</v>
          </cell>
          <cell r="O134" t="str">
            <v>London</v>
          </cell>
          <cell r="P134" t="str">
            <v>N/A</v>
          </cell>
          <cell r="Q134" t="str">
            <v>United Kingdom</v>
          </cell>
          <cell r="R134" t="str">
            <v>Investor</v>
          </cell>
          <cell r="S134">
            <v>132</v>
          </cell>
        </row>
        <row r="135">
          <cell r="C135" t="str">
            <v>UBS (Luxembourg) S.A.</v>
          </cell>
          <cell r="D135">
            <v>3.8513333333333333E-4</v>
          </cell>
          <cell r="E135">
            <v>3.8513333333333333E-4</v>
          </cell>
          <cell r="F135">
            <v>57770</v>
          </cell>
          <cell r="G135">
            <v>57770</v>
          </cell>
          <cell r="H135">
            <v>0</v>
          </cell>
          <cell r="I135" t="str">
            <v>Filing</v>
          </cell>
          <cell r="J135" t="str">
            <v>NASDAQ</v>
          </cell>
          <cell r="K135" t="str">
            <v>Investment Advisor</v>
          </cell>
          <cell r="L135" t="str">
            <v>Core Value</v>
          </cell>
          <cell r="M135" t="str">
            <v>Mod</v>
          </cell>
          <cell r="N135">
            <v>3.2268635799999998</v>
          </cell>
          <cell r="O135" t="str">
            <v>Luxembourg</v>
          </cell>
          <cell r="P135" t="str">
            <v>N/A</v>
          </cell>
          <cell r="Q135" t="str">
            <v>Luxembourg</v>
          </cell>
          <cell r="R135" t="str">
            <v>Investor</v>
          </cell>
          <cell r="S135">
            <v>133</v>
          </cell>
        </row>
        <row r="136">
          <cell r="C136" t="str">
            <v>UBS Global Asset Management (Switzerland)</v>
          </cell>
          <cell r="D136">
            <v>3.6931333333333334E-4</v>
          </cell>
          <cell r="E136">
            <v>3.6931333333333334E-4</v>
          </cell>
          <cell r="F136">
            <v>55397</v>
          </cell>
          <cell r="G136">
            <v>55397</v>
          </cell>
          <cell r="H136">
            <v>0</v>
          </cell>
          <cell r="I136" t="str">
            <v>Filing</v>
          </cell>
          <cell r="J136" t="str">
            <v>NASDAQ</v>
          </cell>
          <cell r="K136" t="str">
            <v>Investment Advisor</v>
          </cell>
          <cell r="L136" t="str">
            <v>Core Value</v>
          </cell>
          <cell r="M136" t="str">
            <v>Low</v>
          </cell>
          <cell r="N136">
            <v>104.98308148700001</v>
          </cell>
          <cell r="O136" t="str">
            <v>Zurich</v>
          </cell>
          <cell r="P136" t="str">
            <v>N/A</v>
          </cell>
          <cell r="Q136" t="str">
            <v>Switzerland</v>
          </cell>
          <cell r="R136" t="str">
            <v>Investor</v>
          </cell>
          <cell r="S136">
            <v>134</v>
          </cell>
        </row>
        <row r="137">
          <cell r="C137" t="str">
            <v>PFA Pension Forsikringsaktieselskab</v>
          </cell>
          <cell r="D137">
            <v>3.5139333333333335E-4</v>
          </cell>
          <cell r="E137">
            <v>3.5139333333333335E-4</v>
          </cell>
          <cell r="F137">
            <v>52709</v>
          </cell>
          <cell r="G137">
            <v>52709</v>
          </cell>
          <cell r="H137">
            <v>0</v>
          </cell>
          <cell r="I137" t="str">
            <v>Survey</v>
          </cell>
          <cell r="J137" t="str">
            <v>NASDAQ</v>
          </cell>
          <cell r="K137" t="str">
            <v>Insurance Company</v>
          </cell>
          <cell r="L137" t="str">
            <v>Core Growth</v>
          </cell>
          <cell r="M137" t="str">
            <v>High</v>
          </cell>
          <cell r="N137">
            <v>3.9425385E-2</v>
          </cell>
          <cell r="O137" t="str">
            <v>Copenhagen</v>
          </cell>
          <cell r="P137" t="str">
            <v>N/A</v>
          </cell>
          <cell r="Q137" t="str">
            <v>Denmark</v>
          </cell>
          <cell r="R137" t="str">
            <v>Investor</v>
          </cell>
          <cell r="S137">
            <v>135</v>
          </cell>
        </row>
        <row r="138">
          <cell r="C138" t="str">
            <v>Bank Julius Bär &amp; Co. AG</v>
          </cell>
          <cell r="D138">
            <v>3.5080000000000002E-4</v>
          </cell>
          <cell r="E138">
            <v>3.5080000000000002E-4</v>
          </cell>
          <cell r="F138">
            <v>52620</v>
          </cell>
          <cell r="G138">
            <v>47620</v>
          </cell>
          <cell r="H138">
            <v>5000</v>
          </cell>
          <cell r="I138" t="str">
            <v>Survey</v>
          </cell>
          <cell r="J138" t="str">
            <v>NASDAQ</v>
          </cell>
          <cell r="K138" t="str">
            <v>Bank &amp; Trust</v>
          </cell>
          <cell r="L138" t="str">
            <v>GARP</v>
          </cell>
          <cell r="M138" t="str">
            <v>Low</v>
          </cell>
          <cell r="N138">
            <v>1.636563749</v>
          </cell>
          <cell r="O138" t="str">
            <v>Zurich</v>
          </cell>
          <cell r="P138" t="str">
            <v>N/A</v>
          </cell>
          <cell r="Q138" t="str">
            <v>Switzerland</v>
          </cell>
          <cell r="R138" t="str">
            <v>Investor</v>
          </cell>
          <cell r="S138">
            <v>136</v>
          </cell>
        </row>
        <row r="139">
          <cell r="C139" t="str">
            <v>ClearBridge Investments, LLC</v>
          </cell>
          <cell r="D139">
            <v>3.5006666666666665E-4</v>
          </cell>
          <cell r="E139">
            <v>3.5006666666666665E-4</v>
          </cell>
          <cell r="F139">
            <v>52510</v>
          </cell>
          <cell r="G139">
            <v>52510</v>
          </cell>
          <cell r="H139">
            <v>0</v>
          </cell>
          <cell r="I139" t="str">
            <v>CB</v>
          </cell>
          <cell r="J139" t="str">
            <v>NASDAQ</v>
          </cell>
          <cell r="K139" t="str">
            <v>Investment Advisor/Hedge Fund</v>
          </cell>
          <cell r="L139" t="str">
            <v>GARP</v>
          </cell>
          <cell r="M139" t="str">
            <v>Low</v>
          </cell>
          <cell r="N139">
            <v>90.678890260000003</v>
          </cell>
          <cell r="O139" t="str">
            <v>New York</v>
          </cell>
          <cell r="P139" t="str">
            <v>NY</v>
          </cell>
          <cell r="Q139" t="str">
            <v>United States</v>
          </cell>
          <cell r="R139" t="str">
            <v>Investor</v>
          </cell>
          <cell r="S139">
            <v>137</v>
          </cell>
        </row>
        <row r="140">
          <cell r="C140" t="str">
            <v>B1 Capital AG</v>
          </cell>
          <cell r="D140">
            <v>3.3333333333333332E-4</v>
          </cell>
          <cell r="E140">
            <v>3.3333333333333332E-4</v>
          </cell>
          <cell r="F140">
            <v>50000</v>
          </cell>
          <cell r="G140">
            <v>0</v>
          </cell>
          <cell r="H140">
            <v>50000</v>
          </cell>
          <cell r="I140" t="str">
            <v>IPO Est</v>
          </cell>
          <cell r="J140" t="str">
            <v>NASDAQ</v>
          </cell>
          <cell r="K140" t="str">
            <v>Hedge Fund</v>
          </cell>
          <cell r="L140" t="str">
            <v>Hedge Fund</v>
          </cell>
          <cell r="M140" t="str">
            <v>N/A</v>
          </cell>
          <cell r="N140">
            <v>0</v>
          </cell>
          <cell r="O140" t="str">
            <v>Pfäffikon</v>
          </cell>
          <cell r="P140" t="str">
            <v>N/A</v>
          </cell>
          <cell r="Q140" t="str">
            <v>Switzerland</v>
          </cell>
          <cell r="R140" t="str">
            <v>Investor</v>
          </cell>
          <cell r="S140">
            <v>138</v>
          </cell>
        </row>
        <row r="141">
          <cell r="C141" t="str">
            <v>Banco Popular Español, S.A.</v>
          </cell>
          <cell r="D141">
            <v>3.3333333333333332E-4</v>
          </cell>
          <cell r="E141">
            <v>3.3333333333333332E-4</v>
          </cell>
          <cell r="F141">
            <v>50000</v>
          </cell>
          <cell r="G141">
            <v>0</v>
          </cell>
          <cell r="H141">
            <v>50000</v>
          </cell>
          <cell r="I141" t="str">
            <v>IPO Est</v>
          </cell>
          <cell r="J141" t="str">
            <v>NASDAQ</v>
          </cell>
          <cell r="K141" t="str">
            <v>Holding Company</v>
          </cell>
          <cell r="L141" t="str">
            <v>N/A</v>
          </cell>
          <cell r="M141" t="str">
            <v>High</v>
          </cell>
          <cell r="N141">
            <v>0.40435926300000002</v>
          </cell>
          <cell r="O141" t="str">
            <v>Madrid</v>
          </cell>
          <cell r="P141" t="str">
            <v>N/A</v>
          </cell>
          <cell r="Q141" t="str">
            <v>Spain</v>
          </cell>
          <cell r="R141" t="str">
            <v>Investor</v>
          </cell>
          <cell r="S141">
            <v>138</v>
          </cell>
        </row>
        <row r="142">
          <cell r="C142" t="str">
            <v>Cavendish Asset Management Ltd.</v>
          </cell>
          <cell r="D142">
            <v>3.3333333333333332E-4</v>
          </cell>
          <cell r="E142">
            <v>3.3333333333333332E-4</v>
          </cell>
          <cell r="F142">
            <v>50000</v>
          </cell>
          <cell r="G142">
            <v>50000</v>
          </cell>
          <cell r="H142">
            <v>0</v>
          </cell>
          <cell r="I142" t="str">
            <v>Survey</v>
          </cell>
          <cell r="J142" t="str">
            <v>NASDAQ</v>
          </cell>
          <cell r="K142" t="str">
            <v>Investment Advisor</v>
          </cell>
          <cell r="L142" t="str">
            <v>Growth</v>
          </cell>
          <cell r="M142" t="str">
            <v>Mod</v>
          </cell>
          <cell r="N142">
            <v>1.2297645850000001</v>
          </cell>
          <cell r="O142" t="str">
            <v>London</v>
          </cell>
          <cell r="P142" t="str">
            <v>N/A</v>
          </cell>
          <cell r="Q142" t="str">
            <v>United Kingdom</v>
          </cell>
          <cell r="R142" t="str">
            <v>Investor</v>
          </cell>
          <cell r="S142">
            <v>138</v>
          </cell>
        </row>
        <row r="143">
          <cell r="C143" t="str">
            <v>Kairos Partners SGR S.p.A.</v>
          </cell>
          <cell r="D143">
            <v>3.3333333333333332E-4</v>
          </cell>
          <cell r="E143">
            <v>3.3333333333333332E-4</v>
          </cell>
          <cell r="F143">
            <v>50000</v>
          </cell>
          <cell r="G143">
            <v>0</v>
          </cell>
          <cell r="H143">
            <v>50000</v>
          </cell>
          <cell r="I143" t="str">
            <v>IPO Est</v>
          </cell>
          <cell r="J143" t="str">
            <v>NASDAQ</v>
          </cell>
          <cell r="K143" t="str">
            <v>Investment Advisor/Hedge Fund</v>
          </cell>
          <cell r="L143" t="str">
            <v>GARP</v>
          </cell>
          <cell r="M143" t="str">
            <v>Mod</v>
          </cell>
          <cell r="N143">
            <v>0.30865574200000001</v>
          </cell>
          <cell r="O143" t="str">
            <v>Milan</v>
          </cell>
          <cell r="P143" t="str">
            <v>N/A</v>
          </cell>
          <cell r="Q143" t="str">
            <v>Italy</v>
          </cell>
          <cell r="R143" t="str">
            <v>Investor</v>
          </cell>
          <cell r="S143">
            <v>138</v>
          </cell>
        </row>
        <row r="144">
          <cell r="C144" t="str">
            <v>LBBW Asset Management Investmentgesellschaft mbH</v>
          </cell>
          <cell r="D144">
            <v>3.3333333333333332E-4</v>
          </cell>
          <cell r="E144">
            <v>3.3333333333333332E-4</v>
          </cell>
          <cell r="F144">
            <v>50000</v>
          </cell>
          <cell r="G144">
            <v>-625000</v>
          </cell>
          <cell r="H144">
            <v>675000</v>
          </cell>
          <cell r="I144" t="str">
            <v>CB</v>
          </cell>
          <cell r="J144" t="str">
            <v>NASDAQ</v>
          </cell>
          <cell r="K144" t="str">
            <v>Investment Advisor</v>
          </cell>
          <cell r="L144" t="str">
            <v>GARP</v>
          </cell>
          <cell r="M144" t="str">
            <v>Low</v>
          </cell>
          <cell r="N144">
            <v>2.767795666</v>
          </cell>
          <cell r="O144" t="str">
            <v>Stuttgart</v>
          </cell>
          <cell r="P144" t="str">
            <v>N/A</v>
          </cell>
          <cell r="Q144" t="str">
            <v>Germany</v>
          </cell>
          <cell r="R144" t="str">
            <v>Investor</v>
          </cell>
          <cell r="S144">
            <v>138</v>
          </cell>
        </row>
        <row r="145">
          <cell r="C145" t="str">
            <v>Universal-Investment-Gesellschaft mbH</v>
          </cell>
          <cell r="D145">
            <v>3.2000000000000003E-4</v>
          </cell>
          <cell r="E145">
            <v>3.2000000000000003E-4</v>
          </cell>
          <cell r="F145">
            <v>48000</v>
          </cell>
          <cell r="G145">
            <v>48000</v>
          </cell>
          <cell r="H145">
            <v>0</v>
          </cell>
          <cell r="I145" t="str">
            <v>Bloomberg</v>
          </cell>
          <cell r="J145" t="str">
            <v>NASDAQ</v>
          </cell>
          <cell r="K145" t="str">
            <v>Investment Advisor/Hedge Fund</v>
          </cell>
          <cell r="L145" t="str">
            <v>Core Growth</v>
          </cell>
          <cell r="M145" t="str">
            <v>Low</v>
          </cell>
          <cell r="N145">
            <v>3.6484501499999999</v>
          </cell>
          <cell r="O145" t="str">
            <v>Frankfurt</v>
          </cell>
          <cell r="P145" t="str">
            <v>N/A</v>
          </cell>
          <cell r="Q145" t="str">
            <v>Germany</v>
          </cell>
          <cell r="R145" t="str">
            <v>Investor</v>
          </cell>
          <cell r="S145">
            <v>143</v>
          </cell>
        </row>
        <row r="146">
          <cell r="C146" t="str">
            <v>AllianceBernstein Ltd. (Growth)</v>
          </cell>
          <cell r="D146">
            <v>2.8769333333333332E-4</v>
          </cell>
          <cell r="E146">
            <v>2.8769333333333332E-4</v>
          </cell>
          <cell r="F146">
            <v>43154</v>
          </cell>
          <cell r="G146">
            <v>43154</v>
          </cell>
          <cell r="H146">
            <v>0</v>
          </cell>
          <cell r="I146" t="str">
            <v>Filing</v>
          </cell>
          <cell r="J146" t="str">
            <v>NASDAQ</v>
          </cell>
          <cell r="K146" t="str">
            <v>Investment Advisor/Hedge Fund</v>
          </cell>
          <cell r="L146" t="str">
            <v>Core Growth</v>
          </cell>
          <cell r="M146" t="str">
            <v>Mod</v>
          </cell>
          <cell r="N146">
            <v>2.2924706970000002</v>
          </cell>
          <cell r="O146" t="str">
            <v>London</v>
          </cell>
          <cell r="P146" t="str">
            <v>N/A</v>
          </cell>
          <cell r="Q146" t="str">
            <v>United Kingdom</v>
          </cell>
          <cell r="R146" t="str">
            <v>Investor</v>
          </cell>
          <cell r="S146">
            <v>144</v>
          </cell>
        </row>
        <row r="147">
          <cell r="C147" t="str">
            <v>Santander Private Banking Gestion, S.A., S.G.I.I.C.</v>
          </cell>
          <cell r="D147">
            <v>2.6666666666666668E-4</v>
          </cell>
          <cell r="E147">
            <v>2.6666666666666668E-4</v>
          </cell>
          <cell r="F147">
            <v>40000</v>
          </cell>
          <cell r="G147">
            <v>40000</v>
          </cell>
          <cell r="H147">
            <v>0</v>
          </cell>
          <cell r="I147" t="str">
            <v>Filing</v>
          </cell>
          <cell r="J147" t="str">
            <v>NASDAQ</v>
          </cell>
          <cell r="K147" t="str">
            <v>Investment Advisor</v>
          </cell>
          <cell r="L147" t="str">
            <v>Core Value</v>
          </cell>
          <cell r="M147" t="str">
            <v>Low</v>
          </cell>
          <cell r="N147">
            <v>1.4981949000000001</v>
          </cell>
          <cell r="O147" t="str">
            <v>Madrid</v>
          </cell>
          <cell r="P147" t="str">
            <v>N/A</v>
          </cell>
          <cell r="Q147" t="str">
            <v>Spain</v>
          </cell>
          <cell r="R147" t="str">
            <v>Investor</v>
          </cell>
          <cell r="S147">
            <v>145</v>
          </cell>
        </row>
        <row r="148">
          <cell r="C148" t="str">
            <v>BI Asset Management Fondsmæglerselskab A/S</v>
          </cell>
          <cell r="D148">
            <v>2.4142E-4</v>
          </cell>
          <cell r="E148">
            <v>2.4142E-4</v>
          </cell>
          <cell r="F148">
            <v>36213</v>
          </cell>
          <cell r="G148">
            <v>36213</v>
          </cell>
          <cell r="H148">
            <v>0</v>
          </cell>
          <cell r="I148" t="str">
            <v>Survey</v>
          </cell>
          <cell r="J148" t="str">
            <v>NASDAQ</v>
          </cell>
          <cell r="K148" t="str">
            <v>Investment Advisor/Hedge Fund</v>
          </cell>
          <cell r="L148" t="str">
            <v>Core Value</v>
          </cell>
          <cell r="M148" t="str">
            <v>Low</v>
          </cell>
          <cell r="N148">
            <v>4.0204736079999996</v>
          </cell>
          <cell r="O148" t="str">
            <v>Copenhagen</v>
          </cell>
          <cell r="P148" t="str">
            <v>N/A</v>
          </cell>
          <cell r="Q148" t="str">
            <v>Denmark</v>
          </cell>
          <cell r="R148" t="str">
            <v>Investor</v>
          </cell>
          <cell r="S148">
            <v>146</v>
          </cell>
        </row>
        <row r="149">
          <cell r="C149" t="str">
            <v>Raiffeisen Kapitalanlage-Gesellschaft mbH</v>
          </cell>
          <cell r="D149">
            <v>2.3333333333333333E-4</v>
          </cell>
          <cell r="E149">
            <v>2.3333333333333333E-4</v>
          </cell>
          <cell r="F149">
            <v>35000</v>
          </cell>
          <cell r="G149">
            <v>35000</v>
          </cell>
          <cell r="H149">
            <v>0</v>
          </cell>
          <cell r="I149" t="str">
            <v>Survey</v>
          </cell>
          <cell r="J149" t="str">
            <v>NASDAQ</v>
          </cell>
          <cell r="K149" t="str">
            <v>Investment Advisor</v>
          </cell>
          <cell r="L149" t="str">
            <v>Core Value</v>
          </cell>
          <cell r="M149" t="str">
            <v>Low</v>
          </cell>
          <cell r="N149">
            <v>3.5690097270000001</v>
          </cell>
          <cell r="O149" t="str">
            <v>Vienna</v>
          </cell>
          <cell r="P149" t="str">
            <v>N/A</v>
          </cell>
          <cell r="Q149" t="str">
            <v>Austria</v>
          </cell>
          <cell r="R149" t="str">
            <v>Investor</v>
          </cell>
          <cell r="S149">
            <v>147</v>
          </cell>
        </row>
        <row r="150">
          <cell r="C150" t="str">
            <v>Baring Asset Management Ltd.</v>
          </cell>
          <cell r="D150">
            <v>2.3002666666666668E-4</v>
          </cell>
          <cell r="E150">
            <v>2.3002666666666668E-4</v>
          </cell>
          <cell r="F150">
            <v>34504</v>
          </cell>
          <cell r="G150">
            <v>-15496</v>
          </cell>
          <cell r="H150">
            <v>50000</v>
          </cell>
          <cell r="I150" t="str">
            <v>Survey</v>
          </cell>
          <cell r="J150" t="str">
            <v>NASDAQ</v>
          </cell>
          <cell r="K150" t="str">
            <v>Investment Advisor</v>
          </cell>
          <cell r="L150" t="str">
            <v>GARP</v>
          </cell>
          <cell r="M150" t="str">
            <v>Mod</v>
          </cell>
          <cell r="N150">
            <v>7.8203630239999997</v>
          </cell>
          <cell r="O150" t="str">
            <v>London</v>
          </cell>
          <cell r="P150" t="str">
            <v>N/A</v>
          </cell>
          <cell r="Q150" t="str">
            <v>United Kingdom</v>
          </cell>
          <cell r="R150" t="str">
            <v>Investor</v>
          </cell>
          <cell r="S150">
            <v>148</v>
          </cell>
        </row>
        <row r="151">
          <cell r="C151" t="str">
            <v>Bankia Fondos, S.G.I.I.C., S.A.</v>
          </cell>
          <cell r="D151">
            <v>2.2929999999999999E-4</v>
          </cell>
          <cell r="E151">
            <v>2.2929999999999999E-4</v>
          </cell>
          <cell r="F151">
            <v>34395</v>
          </cell>
          <cell r="G151">
            <v>-65605</v>
          </cell>
          <cell r="H151">
            <v>100000</v>
          </cell>
          <cell r="I151" t="str">
            <v>Filing</v>
          </cell>
          <cell r="J151" t="str">
            <v>NASDAQ</v>
          </cell>
          <cell r="K151" t="str">
            <v>Investment Advisor</v>
          </cell>
          <cell r="L151" t="str">
            <v>Core Growth</v>
          </cell>
          <cell r="M151" t="str">
            <v>Mod</v>
          </cell>
          <cell r="N151">
            <v>0.78801447700000005</v>
          </cell>
          <cell r="O151" t="str">
            <v>Madrid</v>
          </cell>
          <cell r="P151" t="str">
            <v>N/A</v>
          </cell>
          <cell r="Q151" t="str">
            <v>Spain</v>
          </cell>
          <cell r="R151" t="str">
            <v>Investor</v>
          </cell>
          <cell r="S151">
            <v>149</v>
          </cell>
        </row>
        <row r="152">
          <cell r="C152" t="str">
            <v>Charles Schwab Investment Management, Inc.</v>
          </cell>
          <cell r="D152">
            <v>2.1308666666666667E-4</v>
          </cell>
          <cell r="E152">
            <v>2.1308666666666667E-4</v>
          </cell>
          <cell r="F152">
            <v>31963</v>
          </cell>
          <cell r="G152">
            <v>31963</v>
          </cell>
          <cell r="H152">
            <v>0</v>
          </cell>
          <cell r="I152" t="str">
            <v>Filing</v>
          </cell>
          <cell r="J152" t="str">
            <v>NASDAQ</v>
          </cell>
          <cell r="K152" t="str">
            <v>Investment Advisor</v>
          </cell>
          <cell r="L152" t="str">
            <v>Index</v>
          </cell>
          <cell r="M152" t="str">
            <v>Low</v>
          </cell>
          <cell r="N152">
            <v>69.399405315999999</v>
          </cell>
          <cell r="O152" t="str">
            <v>San Francisco</v>
          </cell>
          <cell r="P152" t="str">
            <v>CA</v>
          </cell>
          <cell r="Q152" t="str">
            <v>United States</v>
          </cell>
          <cell r="R152" t="str">
            <v>Investor</v>
          </cell>
          <cell r="S152">
            <v>150</v>
          </cell>
        </row>
        <row r="153">
          <cell r="C153" t="str">
            <v>Habbel, Pohlig &amp; Partner Institut für Bank- und Wirtschaftsberatung GmbH</v>
          </cell>
          <cell r="D153">
            <v>2.0000000000000001E-4</v>
          </cell>
          <cell r="E153">
            <v>2.0000000000000001E-4</v>
          </cell>
          <cell r="F153">
            <v>30000</v>
          </cell>
          <cell r="G153">
            <v>30000</v>
          </cell>
          <cell r="H153">
            <v>0</v>
          </cell>
          <cell r="I153" t="str">
            <v>Filing</v>
          </cell>
          <cell r="J153" t="str">
            <v>NASDAQ</v>
          </cell>
          <cell r="K153" t="str">
            <v>Investment Advisor</v>
          </cell>
          <cell r="L153" t="str">
            <v>N/A</v>
          </cell>
          <cell r="M153" t="str">
            <v>High</v>
          </cell>
          <cell r="N153">
            <v>6.7508323999999995E-2</v>
          </cell>
          <cell r="O153" t="str">
            <v>Wiesbaden</v>
          </cell>
          <cell r="P153" t="str">
            <v>N/A</v>
          </cell>
          <cell r="Q153" t="str">
            <v>Germany</v>
          </cell>
          <cell r="R153" t="str">
            <v>Investor</v>
          </cell>
          <cell r="S153">
            <v>151</v>
          </cell>
        </row>
        <row r="154">
          <cell r="C154" t="str">
            <v>Barclays Wealth Managers Portugal SGFIM, S.A.</v>
          </cell>
          <cell r="D154">
            <v>1.8000000000000001E-4</v>
          </cell>
          <cell r="E154">
            <v>1.8000000000000001E-4</v>
          </cell>
          <cell r="F154">
            <v>27000</v>
          </cell>
          <cell r="G154">
            <v>27000</v>
          </cell>
          <cell r="H154">
            <v>0</v>
          </cell>
          <cell r="I154" t="str">
            <v>Filing</v>
          </cell>
          <cell r="J154" t="str">
            <v>NASDAQ</v>
          </cell>
          <cell r="K154" t="str">
            <v>Investment Advisor</v>
          </cell>
          <cell r="L154" t="str">
            <v>Growth</v>
          </cell>
          <cell r="M154" t="str">
            <v>Low</v>
          </cell>
          <cell r="N154">
            <v>5.3715107999999998E-2</v>
          </cell>
          <cell r="O154" t="str">
            <v>Lisbon</v>
          </cell>
          <cell r="P154" t="str">
            <v>N/A</v>
          </cell>
          <cell r="Q154" t="str">
            <v>Portugal</v>
          </cell>
          <cell r="R154" t="str">
            <v>Investor</v>
          </cell>
          <cell r="S154">
            <v>152</v>
          </cell>
        </row>
        <row r="155">
          <cell r="C155" t="str">
            <v>Avistar, S.G.P.S., S.A.</v>
          </cell>
          <cell r="D155">
            <v>1.6666666666666666E-4</v>
          </cell>
          <cell r="E155">
            <v>1.6666666666666666E-4</v>
          </cell>
          <cell r="F155">
            <v>25000</v>
          </cell>
          <cell r="G155">
            <v>0</v>
          </cell>
          <cell r="H155">
            <v>25000</v>
          </cell>
          <cell r="I155" t="str">
            <v>IPO Est</v>
          </cell>
          <cell r="J155" t="str">
            <v>NASDAQ</v>
          </cell>
          <cell r="K155" t="str">
            <v>Investment Advisor</v>
          </cell>
          <cell r="L155" t="str">
            <v>N/A</v>
          </cell>
          <cell r="M155" t="str">
            <v>N/A</v>
          </cell>
          <cell r="N155">
            <v>0</v>
          </cell>
          <cell r="O155" t="str">
            <v>Lisbon</v>
          </cell>
          <cell r="P155" t="str">
            <v>N/A</v>
          </cell>
          <cell r="Q155" t="str">
            <v>Portugal</v>
          </cell>
          <cell r="R155" t="str">
            <v>Investor</v>
          </cell>
          <cell r="S155">
            <v>153</v>
          </cell>
        </row>
        <row r="156">
          <cell r="C156" t="str">
            <v>Azimut Capital Management Sgr SpA</v>
          </cell>
          <cell r="D156">
            <v>1.6666666666666666E-4</v>
          </cell>
          <cell r="E156">
            <v>1.6666666666666666E-4</v>
          </cell>
          <cell r="F156">
            <v>25000</v>
          </cell>
          <cell r="G156">
            <v>0</v>
          </cell>
          <cell r="H156">
            <v>25000</v>
          </cell>
          <cell r="I156" t="str">
            <v>IPO Est</v>
          </cell>
          <cell r="J156" t="str">
            <v>NASDAQ</v>
          </cell>
          <cell r="K156" t="str">
            <v>Investment Advisor/Hedge Fund</v>
          </cell>
          <cell r="L156" t="str">
            <v>Hedge Fund</v>
          </cell>
          <cell r="M156" t="str">
            <v>Low</v>
          </cell>
          <cell r="N156">
            <v>1.577885459</v>
          </cell>
          <cell r="O156" t="str">
            <v>Milan</v>
          </cell>
          <cell r="P156" t="str">
            <v>N/A</v>
          </cell>
          <cell r="Q156" t="str">
            <v>Italy</v>
          </cell>
          <cell r="R156" t="str">
            <v>Investor</v>
          </cell>
          <cell r="S156">
            <v>153</v>
          </cell>
        </row>
        <row r="157">
          <cell r="C157" t="str">
            <v>Bank Vontobel AG</v>
          </cell>
          <cell r="D157">
            <v>1.6666666666666666E-4</v>
          </cell>
          <cell r="E157">
            <v>1.6666666666666666E-4</v>
          </cell>
          <cell r="F157">
            <v>25000</v>
          </cell>
          <cell r="G157">
            <v>0</v>
          </cell>
          <cell r="H157">
            <v>25000</v>
          </cell>
          <cell r="I157" t="str">
            <v>IPO Est</v>
          </cell>
          <cell r="J157" t="str">
            <v>NASDAQ</v>
          </cell>
          <cell r="K157" t="str">
            <v>Research Firm</v>
          </cell>
          <cell r="L157" t="str">
            <v>N/A</v>
          </cell>
          <cell r="M157" t="str">
            <v>N/A</v>
          </cell>
          <cell r="N157">
            <v>0</v>
          </cell>
          <cell r="O157" t="str">
            <v>Zurich</v>
          </cell>
          <cell r="P157" t="str">
            <v>N/A</v>
          </cell>
          <cell r="Q157" t="str">
            <v>Switzerland</v>
          </cell>
          <cell r="R157" t="str">
            <v>Investor</v>
          </cell>
          <cell r="S157">
            <v>153</v>
          </cell>
        </row>
        <row r="158">
          <cell r="C158" t="str">
            <v>Banque Privée BCP (Suisse) SA</v>
          </cell>
          <cell r="D158">
            <v>1.6666666666666666E-4</v>
          </cell>
          <cell r="E158">
            <v>1.6666666666666666E-4</v>
          </cell>
          <cell r="F158">
            <v>25000</v>
          </cell>
          <cell r="G158">
            <v>0</v>
          </cell>
          <cell r="H158">
            <v>25000</v>
          </cell>
          <cell r="I158" t="str">
            <v>IPO Est</v>
          </cell>
          <cell r="J158" t="str">
            <v>NASDAQ</v>
          </cell>
          <cell r="K158" t="str">
            <v>Bank &amp; Trust</v>
          </cell>
          <cell r="L158" t="str">
            <v>N/A</v>
          </cell>
          <cell r="M158" t="str">
            <v>N/A</v>
          </cell>
          <cell r="N158">
            <v>0</v>
          </cell>
          <cell r="O158" t="str">
            <v>Geneva</v>
          </cell>
          <cell r="P158" t="str">
            <v>N/A</v>
          </cell>
          <cell r="Q158" t="str">
            <v>Switzerland</v>
          </cell>
          <cell r="R158" t="str">
            <v>Investor</v>
          </cell>
          <cell r="S158">
            <v>153</v>
          </cell>
        </row>
        <row r="159">
          <cell r="C159" t="str">
            <v>Capfi Delen Asset Management</v>
          </cell>
          <cell r="D159">
            <v>1.6666666666666666E-4</v>
          </cell>
          <cell r="E159">
            <v>1.6666666666666666E-4</v>
          </cell>
          <cell r="F159">
            <v>25000</v>
          </cell>
          <cell r="G159">
            <v>0</v>
          </cell>
          <cell r="H159">
            <v>25000</v>
          </cell>
          <cell r="I159" t="str">
            <v>IPO Est</v>
          </cell>
          <cell r="J159" t="str">
            <v>NASDAQ</v>
          </cell>
          <cell r="K159" t="str">
            <v>Investment Advisor</v>
          </cell>
          <cell r="L159" t="str">
            <v>Growth</v>
          </cell>
          <cell r="M159" t="str">
            <v>Low</v>
          </cell>
          <cell r="N159">
            <v>7.5458844919999999</v>
          </cell>
          <cell r="O159" t="str">
            <v>Hasselt</v>
          </cell>
          <cell r="P159" t="str">
            <v>N/A</v>
          </cell>
          <cell r="Q159" t="str">
            <v>Belgium</v>
          </cell>
          <cell r="R159" t="str">
            <v>Investor</v>
          </cell>
          <cell r="S159">
            <v>153</v>
          </cell>
        </row>
        <row r="160">
          <cell r="C160" t="str">
            <v>GLS Capital Management, L.L.C.</v>
          </cell>
          <cell r="D160">
            <v>1.6666666666666666E-4</v>
          </cell>
          <cell r="E160">
            <v>1.6666666666666666E-4</v>
          </cell>
          <cell r="F160">
            <v>25000</v>
          </cell>
          <cell r="G160">
            <v>0</v>
          </cell>
          <cell r="H160">
            <v>25000</v>
          </cell>
          <cell r="I160" t="str">
            <v>IPO Est</v>
          </cell>
          <cell r="J160" t="str">
            <v>NASDAQ</v>
          </cell>
          <cell r="K160" t="str">
            <v>Hedge Fund</v>
          </cell>
          <cell r="L160" t="str">
            <v>Hedge Fund</v>
          </cell>
          <cell r="M160" t="str">
            <v>N/A</v>
          </cell>
          <cell r="N160">
            <v>7.23006E-4</v>
          </cell>
          <cell r="O160" t="str">
            <v>New York</v>
          </cell>
          <cell r="P160" t="str">
            <v>NY</v>
          </cell>
          <cell r="Q160" t="str">
            <v>United States</v>
          </cell>
          <cell r="R160" t="str">
            <v>Investor</v>
          </cell>
          <cell r="S160">
            <v>153</v>
          </cell>
        </row>
        <row r="161">
          <cell r="C161" t="str">
            <v>Investec Wealth &amp; Investment Limited</v>
          </cell>
          <cell r="D161">
            <v>1.6666666666666666E-4</v>
          </cell>
          <cell r="E161">
            <v>1.6666666666666666E-4</v>
          </cell>
          <cell r="F161">
            <v>25000</v>
          </cell>
          <cell r="G161">
            <v>0</v>
          </cell>
          <cell r="H161">
            <v>25000</v>
          </cell>
          <cell r="I161" t="str">
            <v>IPO Est</v>
          </cell>
          <cell r="J161" t="str">
            <v>NASDAQ</v>
          </cell>
          <cell r="K161" t="str">
            <v>Investment Advisor</v>
          </cell>
          <cell r="L161" t="str">
            <v>Growth</v>
          </cell>
          <cell r="M161" t="str">
            <v>Low</v>
          </cell>
          <cell r="N161">
            <v>10.717077253999999</v>
          </cell>
          <cell r="O161" t="str">
            <v>London</v>
          </cell>
          <cell r="P161" t="str">
            <v>N/A</v>
          </cell>
          <cell r="Q161" t="str">
            <v>United Kingdom</v>
          </cell>
          <cell r="R161" t="str">
            <v>Investor</v>
          </cell>
          <cell r="S161">
            <v>153</v>
          </cell>
        </row>
        <row r="162">
          <cell r="C162" t="str">
            <v>Kempen Capital Management N.V.</v>
          </cell>
          <cell r="D162">
            <v>1.6666666666666666E-4</v>
          </cell>
          <cell r="E162">
            <v>1.6666666666666666E-4</v>
          </cell>
          <cell r="F162">
            <v>25000</v>
          </cell>
          <cell r="G162">
            <v>0</v>
          </cell>
          <cell r="H162">
            <v>25000</v>
          </cell>
          <cell r="I162" t="str">
            <v>IPO Est</v>
          </cell>
          <cell r="J162" t="str">
            <v>NASDAQ</v>
          </cell>
          <cell r="K162" t="str">
            <v>Investment Advisor/Hedge Fund</v>
          </cell>
          <cell r="L162" t="str">
            <v>Growth</v>
          </cell>
          <cell r="M162" t="str">
            <v>Low</v>
          </cell>
          <cell r="N162">
            <v>4.7641403489999998</v>
          </cell>
          <cell r="O162" t="str">
            <v>Amsterdam</v>
          </cell>
          <cell r="P162" t="str">
            <v>N/A</v>
          </cell>
          <cell r="Q162" t="str">
            <v>Netherlands</v>
          </cell>
          <cell r="R162" t="str">
            <v>Investor</v>
          </cell>
          <cell r="S162">
            <v>153</v>
          </cell>
        </row>
        <row r="163">
          <cell r="C163" t="str">
            <v>Prisma Investment AG</v>
          </cell>
          <cell r="D163">
            <v>1.6666666666666666E-4</v>
          </cell>
          <cell r="E163">
            <v>1.6666666666666666E-4</v>
          </cell>
          <cell r="F163">
            <v>25000</v>
          </cell>
          <cell r="G163">
            <v>0</v>
          </cell>
          <cell r="H163">
            <v>25000</v>
          </cell>
          <cell r="I163" t="str">
            <v>IPO Est</v>
          </cell>
          <cell r="J163" t="str">
            <v>NASDAQ</v>
          </cell>
          <cell r="K163" t="str">
            <v>Investment Advisor</v>
          </cell>
          <cell r="L163" t="str">
            <v>N/A</v>
          </cell>
          <cell r="M163" t="str">
            <v>N/A</v>
          </cell>
          <cell r="N163">
            <v>2.1569056999999999E-2</v>
          </cell>
          <cell r="O163" t="str">
            <v>Darmstadt</v>
          </cell>
          <cell r="P163" t="str">
            <v>N/A</v>
          </cell>
          <cell r="Q163" t="str">
            <v>Germany</v>
          </cell>
          <cell r="R163" t="str">
            <v>Investor</v>
          </cell>
          <cell r="S163">
            <v>153</v>
          </cell>
        </row>
        <row r="164">
          <cell r="C164" t="str">
            <v>PZU Asset Management SA</v>
          </cell>
          <cell r="D164">
            <v>1.6666666666666666E-4</v>
          </cell>
          <cell r="E164">
            <v>1.6666666666666666E-4</v>
          </cell>
          <cell r="F164">
            <v>25000</v>
          </cell>
          <cell r="G164">
            <v>0</v>
          </cell>
          <cell r="H164">
            <v>25000</v>
          </cell>
          <cell r="I164" t="str">
            <v>IPO Est</v>
          </cell>
          <cell r="J164" t="str">
            <v>NASDAQ</v>
          </cell>
          <cell r="K164" t="str">
            <v>Investment Advisor</v>
          </cell>
          <cell r="L164" t="str">
            <v>N/A</v>
          </cell>
          <cell r="M164" t="str">
            <v>Low</v>
          </cell>
          <cell r="N164">
            <v>0.79632754699999997</v>
          </cell>
          <cell r="O164" t="str">
            <v>Warsaw</v>
          </cell>
          <cell r="P164" t="str">
            <v>N/A</v>
          </cell>
          <cell r="Q164" t="str">
            <v>Poland</v>
          </cell>
          <cell r="R164" t="str">
            <v>Investor</v>
          </cell>
          <cell r="S164">
            <v>153</v>
          </cell>
        </row>
        <row r="165">
          <cell r="C165" t="str">
            <v>Popular Gestão de Activos - S.G.F.I., S.A</v>
          </cell>
          <cell r="D165">
            <v>1.5666666666666666E-4</v>
          </cell>
          <cell r="E165">
            <v>1.5666666666666666E-4</v>
          </cell>
          <cell r="F165">
            <v>23500</v>
          </cell>
          <cell r="G165">
            <v>23500</v>
          </cell>
          <cell r="H165">
            <v>0</v>
          </cell>
          <cell r="I165" t="str">
            <v>Filing</v>
          </cell>
          <cell r="J165" t="str">
            <v>NASDAQ</v>
          </cell>
          <cell r="K165" t="str">
            <v>Investment Advisor</v>
          </cell>
          <cell r="L165" t="str">
            <v>Growth</v>
          </cell>
          <cell r="M165" t="str">
            <v>Mod</v>
          </cell>
          <cell r="N165">
            <v>1.4471849E-2</v>
          </cell>
          <cell r="O165" t="str">
            <v>Lisbon</v>
          </cell>
          <cell r="P165" t="str">
            <v>N/A</v>
          </cell>
          <cell r="Q165" t="str">
            <v>Portugal</v>
          </cell>
          <cell r="R165" t="str">
            <v>Investor</v>
          </cell>
          <cell r="S165">
            <v>163</v>
          </cell>
        </row>
        <row r="166">
          <cell r="C166" t="str">
            <v>Zenit SGR S.p.A.</v>
          </cell>
          <cell r="D166">
            <v>1.5627999999999999E-4</v>
          </cell>
          <cell r="E166">
            <v>1.5627999999999999E-4</v>
          </cell>
          <cell r="F166">
            <v>23442</v>
          </cell>
          <cell r="G166">
            <v>-51558</v>
          </cell>
          <cell r="H166">
            <v>75000</v>
          </cell>
          <cell r="I166" t="str">
            <v>Filing</v>
          </cell>
          <cell r="J166" t="str">
            <v>NASDAQ</v>
          </cell>
          <cell r="K166" t="str">
            <v>Investment Advisor/Hedge Fund</v>
          </cell>
          <cell r="L166" t="str">
            <v>Hedge Fund</v>
          </cell>
          <cell r="M166" t="str">
            <v>High</v>
          </cell>
          <cell r="N166">
            <v>0.10166892499999999</v>
          </cell>
          <cell r="O166" t="str">
            <v>Milan</v>
          </cell>
          <cell r="P166" t="str">
            <v>N/A</v>
          </cell>
          <cell r="Q166" t="str">
            <v>Italy</v>
          </cell>
          <cell r="R166" t="str">
            <v>Investor</v>
          </cell>
          <cell r="S166">
            <v>164</v>
          </cell>
        </row>
        <row r="167">
          <cell r="C167" t="str">
            <v>SK Vermögensverwaltung GmbH</v>
          </cell>
          <cell r="D167">
            <v>1.4666666666666666E-4</v>
          </cell>
          <cell r="E167">
            <v>1.4666666666666666E-4</v>
          </cell>
          <cell r="F167">
            <v>22000</v>
          </cell>
          <cell r="G167">
            <v>22000</v>
          </cell>
          <cell r="H167">
            <v>0</v>
          </cell>
          <cell r="I167" t="str">
            <v>Filing</v>
          </cell>
          <cell r="J167" t="str">
            <v>NASDAQ</v>
          </cell>
          <cell r="K167" t="str">
            <v>Investment Advisor</v>
          </cell>
          <cell r="L167" t="str">
            <v>N/A</v>
          </cell>
          <cell r="M167" t="str">
            <v>N/A</v>
          </cell>
          <cell r="N167">
            <v>0.20209680899999999</v>
          </cell>
          <cell r="O167" t="str">
            <v>Karlsruhe</v>
          </cell>
          <cell r="P167" t="str">
            <v>N/A</v>
          </cell>
          <cell r="Q167" t="str">
            <v>Germany</v>
          </cell>
          <cell r="R167" t="str">
            <v>Investor</v>
          </cell>
          <cell r="S167">
            <v>165</v>
          </cell>
        </row>
        <row r="168">
          <cell r="C168" t="str">
            <v>Groupama Asset Management</v>
          </cell>
          <cell r="D168">
            <v>1.4423333333333333E-4</v>
          </cell>
          <cell r="E168">
            <v>1.4423333333333333E-4</v>
          </cell>
          <cell r="F168">
            <v>21635</v>
          </cell>
          <cell r="G168">
            <v>-3365</v>
          </cell>
          <cell r="H168">
            <v>25000</v>
          </cell>
          <cell r="I168" t="str">
            <v>CB</v>
          </cell>
          <cell r="J168" t="str">
            <v>NASDAQ</v>
          </cell>
          <cell r="K168" t="str">
            <v>Investment Advisor</v>
          </cell>
          <cell r="L168" t="str">
            <v>Core Growth</v>
          </cell>
          <cell r="M168" t="str">
            <v>Low</v>
          </cell>
          <cell r="N168">
            <v>4.3957215930000002</v>
          </cell>
          <cell r="O168" t="str">
            <v>Paris</v>
          </cell>
          <cell r="P168" t="str">
            <v>N/A</v>
          </cell>
          <cell r="Q168" t="str">
            <v>France</v>
          </cell>
          <cell r="R168" t="str">
            <v>Investor</v>
          </cell>
          <cell r="S168">
            <v>166</v>
          </cell>
        </row>
        <row r="169">
          <cell r="C169" t="str">
            <v>Patris Gestão de Activos - S.G.F.I.M., S.A.</v>
          </cell>
          <cell r="D169">
            <v>1.3853333333333333E-4</v>
          </cell>
          <cell r="E169">
            <v>1.3853333333333333E-4</v>
          </cell>
          <cell r="F169">
            <v>20780</v>
          </cell>
          <cell r="G169">
            <v>-1479220</v>
          </cell>
          <cell r="H169">
            <v>1500000</v>
          </cell>
          <cell r="I169" t="str">
            <v>CB</v>
          </cell>
          <cell r="J169" t="str">
            <v>NASDAQ</v>
          </cell>
          <cell r="K169" t="str">
            <v>Investment Advisor</v>
          </cell>
          <cell r="L169" t="str">
            <v>N/A</v>
          </cell>
          <cell r="M169" t="str">
            <v>High</v>
          </cell>
          <cell r="N169">
            <v>3.9060869999999999E-3</v>
          </cell>
          <cell r="O169" t="str">
            <v>Lisbon</v>
          </cell>
          <cell r="P169" t="str">
            <v>N/A</v>
          </cell>
          <cell r="Q169" t="str">
            <v>Portugal</v>
          </cell>
          <cell r="R169" t="str">
            <v>Investor</v>
          </cell>
          <cell r="S169">
            <v>167</v>
          </cell>
        </row>
        <row r="170">
          <cell r="C170" t="str">
            <v>Capital at Work A.V., S.A</v>
          </cell>
          <cell r="D170">
            <v>1.1400000000000001E-4</v>
          </cell>
          <cell r="E170">
            <v>1.1400000000000001E-4</v>
          </cell>
          <cell r="F170">
            <v>17100</v>
          </cell>
          <cell r="G170">
            <v>17100</v>
          </cell>
          <cell r="H170">
            <v>0</v>
          </cell>
          <cell r="I170" t="str">
            <v>Filing</v>
          </cell>
          <cell r="J170" t="str">
            <v>NASDAQ</v>
          </cell>
          <cell r="K170" t="str">
            <v>Investment Advisor</v>
          </cell>
          <cell r="L170" t="str">
            <v>Core Value</v>
          </cell>
          <cell r="M170" t="str">
            <v>Mod</v>
          </cell>
          <cell r="N170">
            <v>1.3527153E-2</v>
          </cell>
          <cell r="O170" t="str">
            <v>Madrid</v>
          </cell>
          <cell r="P170" t="str">
            <v>N/A</v>
          </cell>
          <cell r="Q170" t="str">
            <v>Spain</v>
          </cell>
          <cell r="R170" t="str">
            <v>Investor</v>
          </cell>
          <cell r="S170">
            <v>168</v>
          </cell>
        </row>
        <row r="171">
          <cell r="C171" t="str">
            <v>Achmea Beleggingsfondsen Beheer B.V.</v>
          </cell>
          <cell r="D171">
            <v>1.0750666666666667E-4</v>
          </cell>
          <cell r="E171">
            <v>1.0750666666666667E-4</v>
          </cell>
          <cell r="F171">
            <v>16126</v>
          </cell>
          <cell r="G171">
            <v>16126</v>
          </cell>
          <cell r="H171">
            <v>0</v>
          </cell>
          <cell r="I171" t="str">
            <v>Filing</v>
          </cell>
          <cell r="J171" t="str">
            <v>NASDAQ</v>
          </cell>
          <cell r="K171" t="str">
            <v>Investment Advisor</v>
          </cell>
          <cell r="L171" t="str">
            <v>N/A</v>
          </cell>
          <cell r="M171" t="str">
            <v>Low</v>
          </cell>
          <cell r="N171">
            <v>0.105966452</v>
          </cell>
          <cell r="O171" t="str">
            <v>Leusden</v>
          </cell>
          <cell r="P171" t="str">
            <v>N/A</v>
          </cell>
          <cell r="Q171" t="str">
            <v>Netherlands</v>
          </cell>
          <cell r="R171" t="str">
            <v>Investor</v>
          </cell>
          <cell r="S171">
            <v>169</v>
          </cell>
        </row>
        <row r="172">
          <cell r="C172" t="str">
            <v>Pioneer Investment Management, Inc.</v>
          </cell>
          <cell r="D172">
            <v>1.0584E-4</v>
          </cell>
          <cell r="E172">
            <v>1.0584E-4</v>
          </cell>
          <cell r="F172">
            <v>15876</v>
          </cell>
          <cell r="G172">
            <v>15876</v>
          </cell>
          <cell r="H172">
            <v>0</v>
          </cell>
          <cell r="I172" t="str">
            <v>Filing</v>
          </cell>
          <cell r="J172" t="str">
            <v>NASDAQ</v>
          </cell>
          <cell r="K172" t="str">
            <v>Investment Advisor</v>
          </cell>
          <cell r="L172" t="str">
            <v>Core Growth</v>
          </cell>
          <cell r="M172" t="str">
            <v>Low</v>
          </cell>
          <cell r="N172">
            <v>28.055585867000001</v>
          </cell>
          <cell r="O172" t="str">
            <v>Boston</v>
          </cell>
          <cell r="P172" t="str">
            <v>MA</v>
          </cell>
          <cell r="Q172" t="str">
            <v>United States</v>
          </cell>
          <cell r="R172" t="str">
            <v>Investor</v>
          </cell>
          <cell r="S172">
            <v>170</v>
          </cell>
        </row>
        <row r="173">
          <cell r="C173" t="str">
            <v>Deutsche Bank Private Wealth Management Limited</v>
          </cell>
          <cell r="D173">
            <v>1E-4</v>
          </cell>
          <cell r="E173">
            <v>1E-4</v>
          </cell>
          <cell r="F173">
            <v>15000</v>
          </cell>
          <cell r="G173">
            <v>0</v>
          </cell>
          <cell r="H173">
            <v>15000</v>
          </cell>
          <cell r="I173" t="str">
            <v>IPO Est</v>
          </cell>
          <cell r="J173" t="str">
            <v>NASDAQ</v>
          </cell>
          <cell r="K173" t="str">
            <v>Investment Advisor</v>
          </cell>
          <cell r="L173" t="str">
            <v>Core Growth</v>
          </cell>
          <cell r="M173" t="str">
            <v>Mod</v>
          </cell>
          <cell r="N173">
            <v>6.5072862789999997</v>
          </cell>
          <cell r="O173" t="str">
            <v>Frankfurt</v>
          </cell>
          <cell r="P173" t="str">
            <v>N/A</v>
          </cell>
          <cell r="Q173" t="str">
            <v>Germany</v>
          </cell>
          <cell r="R173" t="str">
            <v>Investor</v>
          </cell>
          <cell r="S173">
            <v>171</v>
          </cell>
        </row>
        <row r="174">
          <cell r="C174" t="str">
            <v>Huber, Reuss &amp; Kollegen Vermögensverwaltung GmbH</v>
          </cell>
          <cell r="D174">
            <v>8.3333333333333331E-5</v>
          </cell>
          <cell r="E174">
            <v>8.3333333333333331E-5</v>
          </cell>
          <cell r="F174">
            <v>12500</v>
          </cell>
          <cell r="G174">
            <v>12500</v>
          </cell>
          <cell r="H174">
            <v>0</v>
          </cell>
          <cell r="I174" t="str">
            <v>Filing</v>
          </cell>
          <cell r="J174" t="str">
            <v>NASDAQ</v>
          </cell>
          <cell r="K174" t="str">
            <v>Investment Advisor</v>
          </cell>
          <cell r="L174" t="str">
            <v>Core Value</v>
          </cell>
          <cell r="M174" t="str">
            <v>N/A</v>
          </cell>
          <cell r="N174">
            <v>7.3025207999999994E-2</v>
          </cell>
          <cell r="O174" t="str">
            <v>Munich</v>
          </cell>
          <cell r="P174" t="str">
            <v>N/A</v>
          </cell>
          <cell r="Q174" t="str">
            <v>Germany</v>
          </cell>
          <cell r="R174" t="str">
            <v>Investor</v>
          </cell>
          <cell r="S174">
            <v>172</v>
          </cell>
        </row>
        <row r="175">
          <cell r="C175" t="str">
            <v>BBVA Gest - Sociedade Gestora de Fundos de Investimento Mobiliário, S.A.</v>
          </cell>
          <cell r="D175">
            <v>6.8246666666666665E-5</v>
          </cell>
          <cell r="E175">
            <v>6.8246666666666665E-5</v>
          </cell>
          <cell r="F175">
            <v>10237</v>
          </cell>
          <cell r="G175">
            <v>10237</v>
          </cell>
          <cell r="H175">
            <v>0</v>
          </cell>
          <cell r="I175" t="str">
            <v>Filing</v>
          </cell>
          <cell r="J175" t="str">
            <v>NASDAQ</v>
          </cell>
          <cell r="K175" t="str">
            <v>Investment Advisor</v>
          </cell>
          <cell r="L175" t="str">
            <v>N/A</v>
          </cell>
          <cell r="M175" t="str">
            <v>High</v>
          </cell>
          <cell r="N175">
            <v>8.7437350000000007E-3</v>
          </cell>
          <cell r="O175" t="str">
            <v>Lisbon</v>
          </cell>
          <cell r="P175" t="str">
            <v>N/A</v>
          </cell>
          <cell r="Q175" t="str">
            <v>Portugal</v>
          </cell>
          <cell r="R175" t="str">
            <v>Investor</v>
          </cell>
          <cell r="S175">
            <v>173</v>
          </cell>
        </row>
        <row r="176">
          <cell r="C176" t="str">
            <v>UBS Global Asset Management (UK) Ltd.</v>
          </cell>
          <cell r="D176">
            <v>5.5533333333333332E-5</v>
          </cell>
          <cell r="E176">
            <v>5.5533333333333332E-5</v>
          </cell>
          <cell r="F176">
            <v>8330</v>
          </cell>
          <cell r="G176">
            <v>8330</v>
          </cell>
          <cell r="H176">
            <v>0</v>
          </cell>
          <cell r="I176" t="str">
            <v>Filing</v>
          </cell>
          <cell r="J176" t="str">
            <v>NASDAQ</v>
          </cell>
          <cell r="K176" t="str">
            <v>Investment Advisor</v>
          </cell>
          <cell r="L176" t="str">
            <v>Core Value</v>
          </cell>
          <cell r="M176" t="str">
            <v>Low</v>
          </cell>
          <cell r="N176">
            <v>69.020433897999993</v>
          </cell>
          <cell r="O176" t="str">
            <v>London</v>
          </cell>
          <cell r="P176" t="str">
            <v>N/A</v>
          </cell>
          <cell r="Q176" t="str">
            <v>United Kingdom</v>
          </cell>
          <cell r="R176" t="str">
            <v>Investor</v>
          </cell>
          <cell r="S176">
            <v>174</v>
          </cell>
        </row>
        <row r="177">
          <cell r="C177" t="str">
            <v>BNP Paribas Investment Partners (France)</v>
          </cell>
          <cell r="D177">
            <v>4.8846666666666668E-5</v>
          </cell>
          <cell r="E177">
            <v>4.8846666666666668E-5</v>
          </cell>
          <cell r="F177">
            <v>7327</v>
          </cell>
          <cell r="G177">
            <v>7327</v>
          </cell>
          <cell r="H177">
            <v>0</v>
          </cell>
          <cell r="I177" t="str">
            <v>Filing</v>
          </cell>
          <cell r="J177" t="str">
            <v>NASDAQ</v>
          </cell>
          <cell r="K177" t="str">
            <v>Investment Advisor/Hedge Fund</v>
          </cell>
          <cell r="L177" t="str">
            <v>Core Growth</v>
          </cell>
          <cell r="M177" t="str">
            <v>Low</v>
          </cell>
          <cell r="N177">
            <v>33.241031872000001</v>
          </cell>
          <cell r="O177" t="str">
            <v>Paris</v>
          </cell>
          <cell r="P177" t="str">
            <v>N/A</v>
          </cell>
          <cell r="Q177" t="str">
            <v>France</v>
          </cell>
          <cell r="R177" t="str">
            <v>Investor</v>
          </cell>
          <cell r="S177">
            <v>175</v>
          </cell>
        </row>
        <row r="178">
          <cell r="C178" t="str">
            <v>KBC Asset Management N.V.</v>
          </cell>
          <cell r="D178">
            <v>4.190666666666667E-5</v>
          </cell>
          <cell r="E178">
            <v>4.190666666666667E-5</v>
          </cell>
          <cell r="F178">
            <v>6286</v>
          </cell>
          <cell r="G178">
            <v>6286</v>
          </cell>
          <cell r="H178">
            <v>0</v>
          </cell>
          <cell r="I178" t="str">
            <v>Filing</v>
          </cell>
          <cell r="J178" t="str">
            <v>NASDAQ</v>
          </cell>
          <cell r="K178" t="str">
            <v>Investment Advisor</v>
          </cell>
          <cell r="L178" t="str">
            <v>Core Value</v>
          </cell>
          <cell r="M178" t="str">
            <v>Mod</v>
          </cell>
          <cell r="N178">
            <v>13.600256674000001</v>
          </cell>
          <cell r="O178" t="str">
            <v>Brussels</v>
          </cell>
          <cell r="P178" t="str">
            <v>N/A</v>
          </cell>
          <cell r="Q178" t="str">
            <v>Belgium</v>
          </cell>
          <cell r="R178" t="str">
            <v>Investor</v>
          </cell>
          <cell r="S178">
            <v>176</v>
          </cell>
        </row>
        <row r="179">
          <cell r="C179" t="str">
            <v>La Banque Postale Asset Management</v>
          </cell>
          <cell r="D179">
            <v>3.7006666666666666E-5</v>
          </cell>
          <cell r="E179">
            <v>3.7006666666666666E-5</v>
          </cell>
          <cell r="F179">
            <v>5551</v>
          </cell>
          <cell r="G179">
            <v>5551</v>
          </cell>
          <cell r="H179">
            <v>0</v>
          </cell>
          <cell r="I179" t="str">
            <v>Filing</v>
          </cell>
          <cell r="J179" t="str">
            <v>NASDAQ</v>
          </cell>
          <cell r="K179" t="str">
            <v>Investment Advisor</v>
          </cell>
          <cell r="L179" t="str">
            <v>Core Growth</v>
          </cell>
          <cell r="M179" t="str">
            <v>Low</v>
          </cell>
          <cell r="N179">
            <v>6.8105193000000002</v>
          </cell>
          <cell r="O179" t="str">
            <v>Paris</v>
          </cell>
          <cell r="P179" t="str">
            <v>N/A</v>
          </cell>
          <cell r="Q179" t="str">
            <v>France</v>
          </cell>
          <cell r="R179" t="str">
            <v>Investor</v>
          </cell>
          <cell r="S179">
            <v>177</v>
          </cell>
        </row>
        <row r="180">
          <cell r="C180" t="str">
            <v>Banca Akros S.p.A.</v>
          </cell>
          <cell r="D180">
            <v>3.3333333333333335E-5</v>
          </cell>
          <cell r="E180">
            <v>3.3333333333333335E-5</v>
          </cell>
          <cell r="F180">
            <v>5000</v>
          </cell>
          <cell r="G180">
            <v>0</v>
          </cell>
          <cell r="H180">
            <v>5000</v>
          </cell>
          <cell r="I180" t="str">
            <v>IPO Est</v>
          </cell>
          <cell r="J180" t="str">
            <v>NASDAQ</v>
          </cell>
          <cell r="K180" t="str">
            <v>Investment Advisor</v>
          </cell>
          <cell r="L180" t="str">
            <v>N/A</v>
          </cell>
          <cell r="M180" t="str">
            <v>N/A</v>
          </cell>
          <cell r="N180">
            <v>0</v>
          </cell>
          <cell r="O180" t="str">
            <v>Milan</v>
          </cell>
          <cell r="P180" t="str">
            <v>N/A</v>
          </cell>
          <cell r="Q180" t="str">
            <v>Italy</v>
          </cell>
          <cell r="R180" t="str">
            <v>Investor</v>
          </cell>
          <cell r="S180">
            <v>178</v>
          </cell>
        </row>
        <row r="181">
          <cell r="C181" t="str">
            <v>Banque Degroof Luxembourg S.A.</v>
          </cell>
          <cell r="D181">
            <v>3.3333333333333335E-5</v>
          </cell>
          <cell r="E181">
            <v>3.3333333333333335E-5</v>
          </cell>
          <cell r="F181">
            <v>5000</v>
          </cell>
          <cell r="G181">
            <v>0</v>
          </cell>
          <cell r="H181">
            <v>5000</v>
          </cell>
          <cell r="I181" t="str">
            <v>IPO Est</v>
          </cell>
          <cell r="J181" t="str">
            <v>NASDAQ</v>
          </cell>
          <cell r="K181" t="str">
            <v>Bank &amp; Trust</v>
          </cell>
          <cell r="L181" t="str">
            <v>Core Growth</v>
          </cell>
          <cell r="M181" t="str">
            <v>Low</v>
          </cell>
          <cell r="N181">
            <v>0.47813327300000003</v>
          </cell>
          <cell r="O181" t="str">
            <v>Luxembourg</v>
          </cell>
          <cell r="P181" t="str">
            <v>N/A</v>
          </cell>
          <cell r="Q181" t="str">
            <v>Luxembourg</v>
          </cell>
          <cell r="R181" t="str">
            <v>Investor</v>
          </cell>
          <cell r="S181">
            <v>178</v>
          </cell>
        </row>
        <row r="182">
          <cell r="C182" t="str">
            <v>Mediolanum Gestione Fondi SGR p.A.</v>
          </cell>
          <cell r="D182">
            <v>3.3333333333333335E-5</v>
          </cell>
          <cell r="E182">
            <v>3.3333333333333335E-5</v>
          </cell>
          <cell r="F182">
            <v>5000</v>
          </cell>
          <cell r="G182">
            <v>0</v>
          </cell>
          <cell r="H182">
            <v>5000</v>
          </cell>
          <cell r="I182" t="str">
            <v>IPO Est</v>
          </cell>
          <cell r="J182" t="str">
            <v>NASDAQ</v>
          </cell>
          <cell r="K182" t="str">
            <v>Investment Advisor</v>
          </cell>
          <cell r="L182" t="str">
            <v>Core Growth</v>
          </cell>
          <cell r="M182" t="str">
            <v>Low</v>
          </cell>
          <cell r="N182">
            <v>0.56875943600000001</v>
          </cell>
          <cell r="O182" t="str">
            <v>Milan</v>
          </cell>
          <cell r="P182" t="str">
            <v>N/A</v>
          </cell>
          <cell r="Q182" t="str">
            <v>Italy</v>
          </cell>
          <cell r="R182" t="str">
            <v>Investor</v>
          </cell>
          <cell r="S182">
            <v>178</v>
          </cell>
        </row>
        <row r="183">
          <cell r="C183" t="str">
            <v>Swisscanto Asset Management AG</v>
          </cell>
          <cell r="D183">
            <v>3.3333333333333335E-5</v>
          </cell>
          <cell r="E183">
            <v>3.3333333333333335E-5</v>
          </cell>
          <cell r="F183">
            <v>5000</v>
          </cell>
          <cell r="G183">
            <v>0</v>
          </cell>
          <cell r="H183">
            <v>5000</v>
          </cell>
          <cell r="I183" t="str">
            <v>IPO Est</v>
          </cell>
          <cell r="J183" t="str">
            <v>NASDAQ</v>
          </cell>
          <cell r="K183" t="str">
            <v>Investment Advisor</v>
          </cell>
          <cell r="L183" t="str">
            <v>GARP</v>
          </cell>
          <cell r="M183" t="str">
            <v>Low</v>
          </cell>
          <cell r="N183">
            <v>12.907823780999999</v>
          </cell>
          <cell r="O183" t="str">
            <v>Zurich</v>
          </cell>
          <cell r="P183" t="str">
            <v>N/A</v>
          </cell>
          <cell r="Q183" t="str">
            <v>Switzerland</v>
          </cell>
          <cell r="R183" t="str">
            <v>Investor</v>
          </cell>
          <cell r="S183">
            <v>178</v>
          </cell>
        </row>
        <row r="184">
          <cell r="C184" t="str">
            <v>Parametric Portfolio Associates LLC</v>
          </cell>
          <cell r="D184">
            <v>3.2339999999999999E-5</v>
          </cell>
          <cell r="E184">
            <v>3.2339999999999999E-5</v>
          </cell>
          <cell r="F184">
            <v>4851</v>
          </cell>
          <cell r="G184">
            <v>4851</v>
          </cell>
          <cell r="H184">
            <v>0</v>
          </cell>
          <cell r="I184" t="str">
            <v>CB, Filing</v>
          </cell>
          <cell r="J184" t="str">
            <v>NASDAQ</v>
          </cell>
          <cell r="K184" t="str">
            <v>Investment Advisor</v>
          </cell>
          <cell r="L184" t="str">
            <v>Index</v>
          </cell>
          <cell r="M184" t="str">
            <v>Low</v>
          </cell>
          <cell r="N184">
            <v>56.096140855000002</v>
          </cell>
          <cell r="O184" t="str">
            <v>Seattle</v>
          </cell>
          <cell r="P184" t="str">
            <v>WA</v>
          </cell>
          <cell r="Q184" t="str">
            <v>United States</v>
          </cell>
          <cell r="R184" t="str">
            <v>Investor</v>
          </cell>
          <cell r="S184">
            <v>182</v>
          </cell>
        </row>
        <row r="185">
          <cell r="C185" t="str">
            <v>Wilshire Associates Incorporated</v>
          </cell>
          <cell r="D185">
            <v>2.5999999999999998E-5</v>
          </cell>
          <cell r="E185">
            <v>2.5999999999999998E-5</v>
          </cell>
          <cell r="F185">
            <v>3900</v>
          </cell>
          <cell r="G185">
            <v>3900</v>
          </cell>
          <cell r="H185">
            <v>0</v>
          </cell>
          <cell r="I185" t="str">
            <v>Filing</v>
          </cell>
          <cell r="J185" t="str">
            <v>NASDAQ</v>
          </cell>
          <cell r="K185" t="str">
            <v>Investment Advisor/Hedge Fund</v>
          </cell>
          <cell r="L185" t="str">
            <v>Index</v>
          </cell>
          <cell r="M185" t="str">
            <v>High</v>
          </cell>
          <cell r="N185">
            <v>0.246874239</v>
          </cell>
          <cell r="O185" t="str">
            <v>Santa Monica</v>
          </cell>
          <cell r="P185" t="str">
            <v>CA</v>
          </cell>
          <cell r="Q185" t="str">
            <v>United States</v>
          </cell>
          <cell r="R185" t="str">
            <v>Investor</v>
          </cell>
          <cell r="S185">
            <v>183</v>
          </cell>
        </row>
        <row r="186">
          <cell r="C186" t="str">
            <v>UBS Global Asset Management (Australia) Ltd.</v>
          </cell>
          <cell r="D186">
            <v>2.4766666666666668E-5</v>
          </cell>
          <cell r="E186">
            <v>2.4766666666666668E-5</v>
          </cell>
          <cell r="F186">
            <v>3715</v>
          </cell>
          <cell r="G186">
            <v>3715</v>
          </cell>
          <cell r="H186">
            <v>0</v>
          </cell>
          <cell r="I186" t="str">
            <v>Filing</v>
          </cell>
          <cell r="J186" t="str">
            <v>NASDAQ</v>
          </cell>
          <cell r="K186" t="str">
            <v>Investment Advisor</v>
          </cell>
          <cell r="L186" t="str">
            <v>GARP</v>
          </cell>
          <cell r="M186" t="str">
            <v>Low</v>
          </cell>
          <cell r="N186">
            <v>0.75276575800000001</v>
          </cell>
          <cell r="O186" t="str">
            <v>Sydney</v>
          </cell>
          <cell r="P186" t="str">
            <v>N/A</v>
          </cell>
          <cell r="Q186" t="str">
            <v>Australia</v>
          </cell>
          <cell r="R186" t="str">
            <v>Investor</v>
          </cell>
          <cell r="S186">
            <v>184</v>
          </cell>
        </row>
        <row r="187">
          <cell r="C187" t="str">
            <v>Aletti Gestielle SGR S.p.A.</v>
          </cell>
          <cell r="D187">
            <v>1.6053333333333334E-5</v>
          </cell>
          <cell r="E187">
            <v>1.6053333333333334E-5</v>
          </cell>
          <cell r="F187">
            <v>2408</v>
          </cell>
          <cell r="G187">
            <v>-47592</v>
          </cell>
          <cell r="H187">
            <v>50000</v>
          </cell>
          <cell r="I187" t="str">
            <v>Filing</v>
          </cell>
          <cell r="J187" t="str">
            <v>NASDAQ</v>
          </cell>
          <cell r="K187" t="str">
            <v>Investment Advisor</v>
          </cell>
          <cell r="L187" t="str">
            <v>GARP</v>
          </cell>
          <cell r="M187" t="str">
            <v>High</v>
          </cell>
          <cell r="N187">
            <v>0.81489971999999999</v>
          </cell>
          <cell r="O187" t="str">
            <v>Milan</v>
          </cell>
          <cell r="P187" t="str">
            <v>N/A</v>
          </cell>
          <cell r="Q187" t="str">
            <v>Italy</v>
          </cell>
          <cell r="R187" t="str">
            <v>Investor</v>
          </cell>
          <cell r="S187">
            <v>185</v>
          </cell>
        </row>
        <row r="188">
          <cell r="C188" t="str">
            <v>Renaissance Capital (Asset Management)</v>
          </cell>
          <cell r="D188">
            <v>1.1653333333333334E-5</v>
          </cell>
          <cell r="E188">
            <v>1.1653333333333334E-5</v>
          </cell>
          <cell r="F188">
            <v>1748</v>
          </cell>
          <cell r="G188">
            <v>1748</v>
          </cell>
          <cell r="H188">
            <v>0</v>
          </cell>
          <cell r="I188" t="str">
            <v>Filing</v>
          </cell>
          <cell r="J188" t="str">
            <v>NASDAQ</v>
          </cell>
          <cell r="K188" t="str">
            <v>Investment Advisor</v>
          </cell>
          <cell r="L188" t="str">
            <v>N/A</v>
          </cell>
          <cell r="M188" t="str">
            <v>High</v>
          </cell>
          <cell r="N188">
            <v>4.2961051E-2</v>
          </cell>
          <cell r="O188" t="str">
            <v>Greenwich</v>
          </cell>
          <cell r="P188" t="str">
            <v>CT</v>
          </cell>
          <cell r="Q188" t="str">
            <v>United States</v>
          </cell>
          <cell r="R188" t="str">
            <v>Investor</v>
          </cell>
          <cell r="S188">
            <v>186</v>
          </cell>
        </row>
        <row r="189">
          <cell r="C189" t="str">
            <v>AMUNDI IBERIA SGIIC SA</v>
          </cell>
          <cell r="D189">
            <v>3.1666666666666667E-6</v>
          </cell>
          <cell r="E189">
            <v>3.1666666666666667E-6</v>
          </cell>
          <cell r="F189">
            <v>475</v>
          </cell>
          <cell r="G189">
            <v>475</v>
          </cell>
          <cell r="H189">
            <v>0</v>
          </cell>
          <cell r="I189" t="str">
            <v>Filing</v>
          </cell>
          <cell r="J189" t="str">
            <v>NASDAQ</v>
          </cell>
          <cell r="K189" t="str">
            <v>Investment Advisor</v>
          </cell>
          <cell r="L189" t="str">
            <v>Growth</v>
          </cell>
          <cell r="M189" t="str">
            <v>High</v>
          </cell>
          <cell r="N189">
            <v>0.11180778600000001</v>
          </cell>
          <cell r="O189" t="str">
            <v>Madrid</v>
          </cell>
          <cell r="P189" t="str">
            <v>N/A</v>
          </cell>
          <cell r="Q189" t="str">
            <v>Spain</v>
          </cell>
          <cell r="R189" t="str">
            <v>Investor</v>
          </cell>
          <cell r="S189">
            <v>187</v>
          </cell>
        </row>
        <row r="190">
          <cell r="C190" t="str">
            <v>Asesores y Gestores Financieros Fondos, SGIIC, S.A.</v>
          </cell>
          <cell r="D190">
            <v>1.1599999999999999E-6</v>
          </cell>
          <cell r="E190">
            <v>1.1599999999999999E-6</v>
          </cell>
          <cell r="F190">
            <v>174</v>
          </cell>
          <cell r="G190">
            <v>174</v>
          </cell>
          <cell r="H190">
            <v>0</v>
          </cell>
          <cell r="I190" t="str">
            <v>Filing</v>
          </cell>
          <cell r="J190" t="str">
            <v>NASDAQ</v>
          </cell>
          <cell r="K190" t="str">
            <v>Investment Advisor/Hedge Fund</v>
          </cell>
          <cell r="L190" t="str">
            <v>Yield</v>
          </cell>
          <cell r="M190" t="str">
            <v>Mod</v>
          </cell>
          <cell r="N190">
            <v>1.9915117E-2</v>
          </cell>
          <cell r="O190" t="str">
            <v>Madrid</v>
          </cell>
          <cell r="P190" t="str">
            <v>N/A</v>
          </cell>
          <cell r="Q190" t="str">
            <v>Spain</v>
          </cell>
          <cell r="R190" t="str">
            <v>Investor</v>
          </cell>
          <cell r="S190">
            <v>188</v>
          </cell>
        </row>
        <row r="191">
          <cell r="C191" t="str">
            <v>Alceda Fund Management S.A.</v>
          </cell>
          <cell r="D191">
            <v>0</v>
          </cell>
          <cell r="E191">
            <v>0</v>
          </cell>
          <cell r="F191">
            <v>0</v>
          </cell>
          <cell r="G191">
            <v>-30000</v>
          </cell>
          <cell r="H191">
            <v>30000</v>
          </cell>
          <cell r="I191" t="str">
            <v>IPO Est</v>
          </cell>
          <cell r="J191" t="str">
            <v>NASDAQ</v>
          </cell>
          <cell r="K191" t="str">
            <v>Investment Advisor/Hedge Fund</v>
          </cell>
          <cell r="L191" t="str">
            <v>N/A</v>
          </cell>
          <cell r="M191" t="str">
            <v>Low</v>
          </cell>
          <cell r="N191">
            <v>0.22121016199999999</v>
          </cell>
          <cell r="O191" t="str">
            <v>Senningerberg</v>
          </cell>
          <cell r="P191" t="str">
            <v>N/A</v>
          </cell>
          <cell r="Q191" t="str">
            <v>Luxembourg</v>
          </cell>
          <cell r="R191" t="str">
            <v>Investor</v>
          </cell>
          <cell r="S191" t="str">
            <v>n.a.</v>
          </cell>
        </row>
        <row r="192">
          <cell r="C192" t="str">
            <v>AllianceBernstein L.P.</v>
          </cell>
          <cell r="D192">
            <v>0</v>
          </cell>
          <cell r="E192">
            <v>0</v>
          </cell>
          <cell r="F192">
            <v>0</v>
          </cell>
          <cell r="G192">
            <v>-675000</v>
          </cell>
          <cell r="H192">
            <v>675000</v>
          </cell>
          <cell r="I192" t="str">
            <v>Filing</v>
          </cell>
          <cell r="J192" t="str">
            <v>NASDAQ</v>
          </cell>
          <cell r="K192" t="str">
            <v>Investment Advisor/Hedge Fund</v>
          </cell>
          <cell r="L192" t="str">
            <v>Core Growth</v>
          </cell>
          <cell r="M192" t="str">
            <v>Low</v>
          </cell>
          <cell r="N192">
            <v>139.40625794100001</v>
          </cell>
          <cell r="O192" t="str">
            <v>New York</v>
          </cell>
          <cell r="P192" t="str">
            <v>NY</v>
          </cell>
          <cell r="Q192" t="str">
            <v>United States</v>
          </cell>
          <cell r="R192" t="str">
            <v>Investor</v>
          </cell>
          <cell r="S192" t="str">
            <v>n.a.</v>
          </cell>
        </row>
        <row r="193">
          <cell r="C193" t="str">
            <v>Alpine Woods Capital Investors, LLC</v>
          </cell>
          <cell r="D193">
            <v>0</v>
          </cell>
          <cell r="E193">
            <v>0</v>
          </cell>
          <cell r="F193">
            <v>0</v>
          </cell>
          <cell r="G193">
            <v>-200000</v>
          </cell>
          <cell r="H193">
            <v>200000</v>
          </cell>
          <cell r="I193" t="str">
            <v>IPO Est</v>
          </cell>
          <cell r="J193" t="str">
            <v>NASDAQ</v>
          </cell>
          <cell r="K193" t="str">
            <v>Investment Advisor/Hedge Fund</v>
          </cell>
          <cell r="L193" t="str">
            <v>Core Value</v>
          </cell>
          <cell r="M193" t="str">
            <v>Low</v>
          </cell>
          <cell r="N193">
            <v>3.1692947390000001</v>
          </cell>
          <cell r="O193" t="str">
            <v>Purchase</v>
          </cell>
          <cell r="P193" t="str">
            <v>NY</v>
          </cell>
          <cell r="Q193" t="str">
            <v>United States</v>
          </cell>
          <cell r="R193" t="str">
            <v>Investor</v>
          </cell>
          <cell r="S193" t="str">
            <v>n.a.</v>
          </cell>
        </row>
        <row r="194">
          <cell r="C194" t="str">
            <v>Amundi Asset Management</v>
          </cell>
          <cell r="D194">
            <v>0</v>
          </cell>
          <cell r="E194">
            <v>0</v>
          </cell>
          <cell r="F194">
            <v>0</v>
          </cell>
          <cell r="G194">
            <v>-200000</v>
          </cell>
          <cell r="H194">
            <v>200000</v>
          </cell>
          <cell r="I194" t="str">
            <v>CTT</v>
          </cell>
          <cell r="J194" t="str">
            <v>Roadshow Paris_11 Mar</v>
          </cell>
          <cell r="K194" t="str">
            <v>Investment Advisor/Hedge Fund</v>
          </cell>
          <cell r="L194" t="str">
            <v>GARP</v>
          </cell>
          <cell r="M194" t="str">
            <v>Low</v>
          </cell>
          <cell r="N194">
            <v>60.041957918000001</v>
          </cell>
          <cell r="O194" t="str">
            <v>Paris</v>
          </cell>
          <cell r="P194" t="str">
            <v>N/A</v>
          </cell>
          <cell r="Q194" t="str">
            <v>France</v>
          </cell>
          <cell r="R194" t="str">
            <v>Investor</v>
          </cell>
          <cell r="S194" t="str">
            <v>n.a.</v>
          </cell>
        </row>
        <row r="195">
          <cell r="C195" t="str">
            <v>Antares Capital Management</v>
          </cell>
          <cell r="D195">
            <v>0</v>
          </cell>
          <cell r="E195">
            <v>0</v>
          </cell>
          <cell r="F195">
            <v>0</v>
          </cell>
          <cell r="G195">
            <v>-50000</v>
          </cell>
          <cell r="H195">
            <v>50000</v>
          </cell>
          <cell r="I195" t="str">
            <v>IPO Est</v>
          </cell>
          <cell r="J195" t="str">
            <v>NASDAQ</v>
          </cell>
          <cell r="K195" t="str">
            <v>Investment Advisor/Hedge Fund</v>
          </cell>
          <cell r="L195" t="str">
            <v>Hedge Fund</v>
          </cell>
          <cell r="M195" t="str">
            <v>Low</v>
          </cell>
          <cell r="N195">
            <v>1.121538E-3</v>
          </cell>
          <cell r="O195" t="str">
            <v>São Paulo</v>
          </cell>
          <cell r="P195" t="str">
            <v>N/A</v>
          </cell>
          <cell r="Q195" t="str">
            <v>Brazil</v>
          </cell>
          <cell r="R195" t="str">
            <v>Investor</v>
          </cell>
          <cell r="S195" t="str">
            <v>n.a.</v>
          </cell>
        </row>
        <row r="196">
          <cell r="C196" t="str">
            <v>Aristeia Capital, L.L.C.</v>
          </cell>
          <cell r="D196">
            <v>0</v>
          </cell>
          <cell r="E196">
            <v>0</v>
          </cell>
          <cell r="F196">
            <v>0</v>
          </cell>
          <cell r="G196">
            <v>-300000</v>
          </cell>
          <cell r="H196">
            <v>300000</v>
          </cell>
          <cell r="I196" t="str">
            <v>IPO Est</v>
          </cell>
          <cell r="J196" t="str">
            <v>NASDAQ</v>
          </cell>
          <cell r="K196" t="str">
            <v>Hedge Fund</v>
          </cell>
          <cell r="L196" t="str">
            <v>Hedge Fund</v>
          </cell>
          <cell r="M196" t="str">
            <v>High</v>
          </cell>
          <cell r="N196">
            <v>1.499719008</v>
          </cell>
          <cell r="O196" t="str">
            <v>New York</v>
          </cell>
          <cell r="P196" t="str">
            <v>NY</v>
          </cell>
          <cell r="Q196" t="str">
            <v>United States</v>
          </cell>
          <cell r="R196" t="str">
            <v>Investor</v>
          </cell>
          <cell r="S196" t="str">
            <v>n.a.</v>
          </cell>
        </row>
        <row r="197">
          <cell r="C197" t="str">
            <v>Aster-X Capital Management B.V.</v>
          </cell>
          <cell r="D197">
            <v>0</v>
          </cell>
          <cell r="E197">
            <v>0</v>
          </cell>
          <cell r="F197">
            <v>0</v>
          </cell>
          <cell r="G197">
            <v>-25000</v>
          </cell>
          <cell r="H197">
            <v>25000</v>
          </cell>
          <cell r="I197" t="str">
            <v>IPO Est</v>
          </cell>
          <cell r="J197" t="str">
            <v>NASDAQ</v>
          </cell>
          <cell r="K197" t="str">
            <v>Investment Advisor/Hedge Fund</v>
          </cell>
          <cell r="L197" t="str">
            <v>Equity Hedge</v>
          </cell>
          <cell r="M197" t="str">
            <v>N/A</v>
          </cell>
          <cell r="N197">
            <v>0</v>
          </cell>
          <cell r="O197" t="str">
            <v>Amsterdam</v>
          </cell>
          <cell r="P197" t="str">
            <v>N/A</v>
          </cell>
          <cell r="Q197" t="str">
            <v>Netherlands</v>
          </cell>
          <cell r="R197" t="str">
            <v>Investor</v>
          </cell>
          <cell r="S197" t="str">
            <v>n.a.</v>
          </cell>
        </row>
        <row r="198">
          <cell r="C198" t="str">
            <v>Atrium Portfolio Managers</v>
          </cell>
          <cell r="D198">
            <v>0</v>
          </cell>
          <cell r="E198">
            <v>0</v>
          </cell>
          <cell r="F198">
            <v>0</v>
          </cell>
          <cell r="G198">
            <v>-300000</v>
          </cell>
          <cell r="H198">
            <v>300000</v>
          </cell>
          <cell r="I198" t="str">
            <v>IPO Est</v>
          </cell>
          <cell r="J198" t="str">
            <v>NASDAQ</v>
          </cell>
          <cell r="K198" t="str">
            <v>Investment Advisor</v>
          </cell>
          <cell r="L198" t="str">
            <v>N/A</v>
          </cell>
          <cell r="M198" t="str">
            <v>Mod</v>
          </cell>
          <cell r="N198">
            <v>7.1944779999999998E-3</v>
          </cell>
          <cell r="O198" t="str">
            <v>Lisbon</v>
          </cell>
          <cell r="P198" t="str">
            <v>N/A</v>
          </cell>
          <cell r="Q198" t="str">
            <v>Portugal</v>
          </cell>
          <cell r="R198" t="str">
            <v>Investor</v>
          </cell>
          <cell r="S198" t="str">
            <v>n.a.</v>
          </cell>
        </row>
        <row r="199">
          <cell r="C199" t="str">
            <v>Balthazar Capital Partners Limited</v>
          </cell>
          <cell r="D199">
            <v>0</v>
          </cell>
          <cell r="E199">
            <v>0</v>
          </cell>
          <cell r="F199">
            <v>0</v>
          </cell>
          <cell r="G199">
            <v>-50000</v>
          </cell>
          <cell r="H199">
            <v>50000</v>
          </cell>
          <cell r="I199" t="str">
            <v>IPO Est</v>
          </cell>
          <cell r="J199" t="str">
            <v>NASDAQ</v>
          </cell>
          <cell r="K199" t="str">
            <v>Investment Advisor</v>
          </cell>
          <cell r="L199" t="str">
            <v>N/A</v>
          </cell>
          <cell r="M199" t="str">
            <v>N/A</v>
          </cell>
          <cell r="N199">
            <v>0</v>
          </cell>
          <cell r="O199" t="str">
            <v>London</v>
          </cell>
          <cell r="P199" t="str">
            <v>N/A</v>
          </cell>
          <cell r="Q199" t="str">
            <v>United Kingdom</v>
          </cell>
          <cell r="R199" t="str">
            <v>Investor</v>
          </cell>
          <cell r="S199" t="str">
            <v>n.a.</v>
          </cell>
        </row>
        <row r="200">
          <cell r="C200" t="str">
            <v>Banco Carregosa - Banqueiros Privados</v>
          </cell>
          <cell r="D200">
            <v>0</v>
          </cell>
          <cell r="E200">
            <v>0</v>
          </cell>
          <cell r="F200">
            <v>0</v>
          </cell>
          <cell r="G200">
            <v>-450000</v>
          </cell>
          <cell r="H200">
            <v>450000</v>
          </cell>
          <cell r="I200" t="str">
            <v>IPO Est</v>
          </cell>
          <cell r="J200" t="str">
            <v>NASDAQ</v>
          </cell>
          <cell r="K200" t="str">
            <v>Bank &amp; Trust</v>
          </cell>
          <cell r="L200" t="str">
            <v>N/A</v>
          </cell>
          <cell r="M200" t="str">
            <v>N/A</v>
          </cell>
          <cell r="N200">
            <v>0</v>
          </cell>
          <cell r="O200" t="str">
            <v>Porto</v>
          </cell>
          <cell r="P200" t="str">
            <v>N/A</v>
          </cell>
          <cell r="Q200" t="str">
            <v>Portugal</v>
          </cell>
          <cell r="R200" t="str">
            <v>Investor</v>
          </cell>
          <cell r="S200" t="str">
            <v>n.a.</v>
          </cell>
        </row>
        <row r="201">
          <cell r="C201" t="str">
            <v>Banco Santander, S.A.</v>
          </cell>
          <cell r="D201">
            <v>0</v>
          </cell>
          <cell r="E201">
            <v>0</v>
          </cell>
          <cell r="F201">
            <v>0</v>
          </cell>
          <cell r="G201">
            <v>-3400000</v>
          </cell>
          <cell r="H201">
            <v>3400000</v>
          </cell>
          <cell r="I201" t="str">
            <v>IPO Est</v>
          </cell>
          <cell r="J201" t="str">
            <v>NASDAQ</v>
          </cell>
          <cell r="K201" t="str">
            <v>Corporation</v>
          </cell>
          <cell r="L201" t="str">
            <v>N/A</v>
          </cell>
          <cell r="M201" t="str">
            <v>Low</v>
          </cell>
          <cell r="N201">
            <v>32.879896465999998</v>
          </cell>
          <cell r="O201" t="str">
            <v>Madrid</v>
          </cell>
          <cell r="P201" t="str">
            <v>N/A</v>
          </cell>
          <cell r="Q201" t="str">
            <v>Spain</v>
          </cell>
          <cell r="R201" t="str">
            <v>Investor</v>
          </cell>
          <cell r="S201" t="str">
            <v>n.a.</v>
          </cell>
        </row>
        <row r="202">
          <cell r="C202" t="str">
            <v>Bank J. Safra Sarasin AG (Asset Management)</v>
          </cell>
          <cell r="D202">
            <v>0</v>
          </cell>
          <cell r="E202">
            <v>0</v>
          </cell>
          <cell r="F202">
            <v>0</v>
          </cell>
          <cell r="G202">
            <v>-25000</v>
          </cell>
          <cell r="H202">
            <v>25000</v>
          </cell>
          <cell r="I202" t="str">
            <v>IPO Est</v>
          </cell>
          <cell r="J202" t="str">
            <v>NASDAQ</v>
          </cell>
          <cell r="K202" t="str">
            <v>Bank &amp; Trust</v>
          </cell>
          <cell r="L202" t="str">
            <v>Core Growth</v>
          </cell>
          <cell r="M202" t="str">
            <v>Low</v>
          </cell>
          <cell r="N202">
            <v>4.0748318699999997</v>
          </cell>
          <cell r="O202" t="str">
            <v>Basel</v>
          </cell>
          <cell r="P202" t="str">
            <v>N/A</v>
          </cell>
          <cell r="Q202" t="str">
            <v>Switzerland</v>
          </cell>
          <cell r="R202" t="str">
            <v>Investor</v>
          </cell>
          <cell r="S202" t="str">
            <v>n.a.</v>
          </cell>
        </row>
        <row r="203">
          <cell r="C203" t="str">
            <v>Banque Öhman S.A.</v>
          </cell>
          <cell r="D203">
            <v>0</v>
          </cell>
          <cell r="E203">
            <v>0</v>
          </cell>
          <cell r="F203">
            <v>0</v>
          </cell>
          <cell r="G203">
            <v>-5000</v>
          </cell>
          <cell r="H203">
            <v>5000</v>
          </cell>
          <cell r="I203" t="str">
            <v>IPO Est</v>
          </cell>
          <cell r="J203" t="str">
            <v>NASDAQ</v>
          </cell>
          <cell r="K203" t="str">
            <v>Investment Advisor</v>
          </cell>
          <cell r="L203" t="str">
            <v>N/A</v>
          </cell>
          <cell r="M203" t="str">
            <v>N/A</v>
          </cell>
          <cell r="N203">
            <v>0</v>
          </cell>
          <cell r="O203" t="str">
            <v>Luxembourg</v>
          </cell>
          <cell r="P203" t="str">
            <v>N/A</v>
          </cell>
          <cell r="Q203" t="str">
            <v>Luxembourg</v>
          </cell>
          <cell r="R203" t="str">
            <v>Investor</v>
          </cell>
          <cell r="S203" t="str">
            <v>n.a.</v>
          </cell>
        </row>
        <row r="204">
          <cell r="C204" t="str">
            <v>Bestinver Gestión S.G.I.I.C. S.A.</v>
          </cell>
          <cell r="D204">
            <v>0</v>
          </cell>
          <cell r="E204">
            <v>0</v>
          </cell>
          <cell r="F204">
            <v>0</v>
          </cell>
          <cell r="G204">
            <v>-500000</v>
          </cell>
          <cell r="H204">
            <v>500000</v>
          </cell>
          <cell r="I204" t="str">
            <v>Survey</v>
          </cell>
          <cell r="J204" t="str">
            <v>NASDAQ</v>
          </cell>
          <cell r="K204" t="str">
            <v>Investment Advisor/Hedge Fund</v>
          </cell>
          <cell r="L204" t="str">
            <v>Deep Value</v>
          </cell>
          <cell r="M204" t="str">
            <v>Low</v>
          </cell>
          <cell r="N204">
            <v>7.4183233370000004</v>
          </cell>
          <cell r="O204" t="str">
            <v>Madrid</v>
          </cell>
          <cell r="P204" t="str">
            <v>N/A</v>
          </cell>
          <cell r="Q204" t="str">
            <v>Spain</v>
          </cell>
          <cell r="R204" t="str">
            <v>Investor</v>
          </cell>
          <cell r="S204" t="str">
            <v>n.a.</v>
          </cell>
        </row>
        <row r="205">
          <cell r="C205" t="str">
            <v>BlueCrest Capital Management LLP</v>
          </cell>
          <cell r="D205">
            <v>0</v>
          </cell>
          <cell r="E205">
            <v>0</v>
          </cell>
          <cell r="F205">
            <v>0</v>
          </cell>
          <cell r="G205">
            <v>-350000</v>
          </cell>
          <cell r="H205">
            <v>350000</v>
          </cell>
          <cell r="I205" t="str">
            <v>IPO Est</v>
          </cell>
          <cell r="J205" t="str">
            <v>NASDAQ</v>
          </cell>
          <cell r="K205" t="str">
            <v>Investment Advisor/Hedge Fund</v>
          </cell>
          <cell r="L205" t="str">
            <v>Hedge Fund</v>
          </cell>
          <cell r="M205" t="str">
            <v>High</v>
          </cell>
          <cell r="N205">
            <v>1.180170691</v>
          </cell>
          <cell r="O205" t="str">
            <v>St. Peter Port</v>
          </cell>
          <cell r="P205" t="str">
            <v>N/A</v>
          </cell>
          <cell r="Q205" t="str">
            <v>Guernsey</v>
          </cell>
          <cell r="R205" t="str">
            <v>Investor</v>
          </cell>
          <cell r="S205" t="str">
            <v>n.a.</v>
          </cell>
        </row>
        <row r="206">
          <cell r="C206" t="str">
            <v>Brookside Capital, Inc.</v>
          </cell>
          <cell r="D206">
            <v>0</v>
          </cell>
          <cell r="E206">
            <v>0</v>
          </cell>
          <cell r="F206">
            <v>0</v>
          </cell>
          <cell r="G206">
            <v>-300000</v>
          </cell>
          <cell r="H206">
            <v>300000</v>
          </cell>
          <cell r="I206" t="str">
            <v>IPO Est</v>
          </cell>
          <cell r="J206" t="str">
            <v>NASDAQ</v>
          </cell>
          <cell r="K206" t="str">
            <v>Investment Advisor</v>
          </cell>
          <cell r="L206" t="str">
            <v>N/A</v>
          </cell>
          <cell r="M206" t="str">
            <v>N/A</v>
          </cell>
          <cell r="N206">
            <v>0</v>
          </cell>
          <cell r="O206" t="str">
            <v>San Francisco</v>
          </cell>
          <cell r="P206" t="str">
            <v>CA</v>
          </cell>
          <cell r="Q206" t="str">
            <v>United States</v>
          </cell>
          <cell r="R206" t="str">
            <v>Investor</v>
          </cell>
          <cell r="S206" t="str">
            <v>n.a.</v>
          </cell>
        </row>
        <row r="207">
          <cell r="C207" t="str">
            <v>BTG Pactual</v>
          </cell>
          <cell r="D207">
            <v>0</v>
          </cell>
          <cell r="E207">
            <v>0</v>
          </cell>
          <cell r="F207">
            <v>0</v>
          </cell>
          <cell r="G207">
            <v>-250000</v>
          </cell>
          <cell r="H207">
            <v>250000</v>
          </cell>
          <cell r="I207" t="str">
            <v>IPO Est</v>
          </cell>
          <cell r="J207" t="str">
            <v>NASDAQ</v>
          </cell>
          <cell r="K207" t="str">
            <v>Research Firm</v>
          </cell>
          <cell r="L207" t="str">
            <v>N/A</v>
          </cell>
          <cell r="M207" t="str">
            <v>N/A</v>
          </cell>
          <cell r="N207">
            <v>0</v>
          </cell>
          <cell r="O207" t="str">
            <v>Rio de Janeiro</v>
          </cell>
          <cell r="P207" t="str">
            <v>N/A</v>
          </cell>
          <cell r="Q207" t="str">
            <v>Brazil</v>
          </cell>
          <cell r="R207" t="str">
            <v>Investor</v>
          </cell>
          <cell r="S207" t="str">
            <v>n.a.</v>
          </cell>
        </row>
        <row r="208">
          <cell r="C208" t="str">
            <v>Caderno Azul - SGPS, S.A.</v>
          </cell>
          <cell r="D208">
            <v>0</v>
          </cell>
          <cell r="E208">
            <v>0</v>
          </cell>
          <cell r="F208">
            <v>0</v>
          </cell>
          <cell r="G208">
            <v>-300000</v>
          </cell>
          <cell r="H208">
            <v>300000</v>
          </cell>
          <cell r="I208" t="str">
            <v>IPO Est</v>
          </cell>
          <cell r="J208" t="str">
            <v>NASDAQ</v>
          </cell>
          <cell r="K208" t="str">
            <v>Corporation</v>
          </cell>
          <cell r="L208" t="str">
            <v>N/A</v>
          </cell>
          <cell r="M208" t="str">
            <v>Low</v>
          </cell>
          <cell r="N208">
            <v>0.10216618399999999</v>
          </cell>
          <cell r="O208" t="str">
            <v>Porto</v>
          </cell>
          <cell r="P208" t="str">
            <v>N/A</v>
          </cell>
          <cell r="Q208" t="str">
            <v>Portugal</v>
          </cell>
          <cell r="R208" t="str">
            <v>Investor</v>
          </cell>
          <cell r="S208" t="str">
            <v>n.a.</v>
          </cell>
        </row>
        <row r="209">
          <cell r="C209" t="str">
            <v>CapeView Capital LLP</v>
          </cell>
          <cell r="D209">
            <v>0</v>
          </cell>
          <cell r="E209">
            <v>0</v>
          </cell>
          <cell r="F209">
            <v>0</v>
          </cell>
          <cell r="G209">
            <v>-275000</v>
          </cell>
          <cell r="H209">
            <v>275000</v>
          </cell>
          <cell r="I209" t="str">
            <v>IPO Est</v>
          </cell>
          <cell r="J209" t="str">
            <v>NASDAQ</v>
          </cell>
          <cell r="K209" t="str">
            <v>Hedge Fund</v>
          </cell>
          <cell r="L209" t="str">
            <v>Hedge Fund</v>
          </cell>
          <cell r="M209" t="str">
            <v>N/A</v>
          </cell>
          <cell r="N209">
            <v>0</v>
          </cell>
          <cell r="O209" t="str">
            <v>London</v>
          </cell>
          <cell r="P209" t="str">
            <v>N/A</v>
          </cell>
          <cell r="Q209" t="str">
            <v>United Kingdom</v>
          </cell>
          <cell r="R209" t="str">
            <v>Investor</v>
          </cell>
          <cell r="S209" t="str">
            <v>n.a.</v>
          </cell>
        </row>
        <row r="210">
          <cell r="C210" t="str">
            <v>Carrhae Capital LLP</v>
          </cell>
          <cell r="D210">
            <v>0</v>
          </cell>
          <cell r="E210">
            <v>0</v>
          </cell>
          <cell r="F210">
            <v>0</v>
          </cell>
          <cell r="G210">
            <v>-75000</v>
          </cell>
          <cell r="H210">
            <v>75000</v>
          </cell>
          <cell r="I210" t="str">
            <v>IPO Est</v>
          </cell>
          <cell r="J210" t="str">
            <v>NASDAQ</v>
          </cell>
          <cell r="K210" t="str">
            <v>Hedge Fund</v>
          </cell>
          <cell r="L210" t="str">
            <v>Hedge Fund</v>
          </cell>
          <cell r="M210" t="str">
            <v>N/A</v>
          </cell>
          <cell r="N210">
            <v>0</v>
          </cell>
          <cell r="O210" t="str">
            <v>London</v>
          </cell>
          <cell r="P210" t="str">
            <v>N/A</v>
          </cell>
          <cell r="Q210" t="str">
            <v>United Kingdom</v>
          </cell>
          <cell r="R210" t="str">
            <v>Investor</v>
          </cell>
          <cell r="S210" t="str">
            <v>n.a.</v>
          </cell>
        </row>
        <row r="211">
          <cell r="C211" t="str">
            <v>Caxton Associates LP</v>
          </cell>
          <cell r="D211">
            <v>0</v>
          </cell>
          <cell r="E211">
            <v>0</v>
          </cell>
          <cell r="F211">
            <v>0</v>
          </cell>
          <cell r="G211">
            <v>-275000</v>
          </cell>
          <cell r="H211">
            <v>275000</v>
          </cell>
          <cell r="I211" t="str">
            <v>IPO Est</v>
          </cell>
          <cell r="J211" t="str">
            <v>NASDAQ</v>
          </cell>
          <cell r="K211" t="str">
            <v>Hedge Fund</v>
          </cell>
          <cell r="L211" t="str">
            <v>Hedge Fund</v>
          </cell>
          <cell r="M211" t="str">
            <v>High</v>
          </cell>
          <cell r="N211">
            <v>1.609300561</v>
          </cell>
          <cell r="O211" t="str">
            <v>New York</v>
          </cell>
          <cell r="P211" t="str">
            <v>NY</v>
          </cell>
          <cell r="Q211" t="str">
            <v>United States</v>
          </cell>
          <cell r="R211" t="str">
            <v>Investor</v>
          </cell>
          <cell r="S211" t="str">
            <v>n.a.</v>
          </cell>
        </row>
        <row r="212">
          <cell r="C212" t="str">
            <v>Centaurus Capital Limited</v>
          </cell>
          <cell r="D212">
            <v>0</v>
          </cell>
          <cell r="E212">
            <v>0</v>
          </cell>
          <cell r="F212">
            <v>0</v>
          </cell>
          <cell r="G212">
            <v>-10000</v>
          </cell>
          <cell r="H212">
            <v>10000</v>
          </cell>
          <cell r="I212" t="str">
            <v>IPO Est</v>
          </cell>
          <cell r="J212" t="str">
            <v>NASDAQ</v>
          </cell>
          <cell r="K212" t="str">
            <v>Investment Advisor/Hedge Fund</v>
          </cell>
          <cell r="L212" t="str">
            <v>Deep Value</v>
          </cell>
          <cell r="M212" t="str">
            <v>N/A</v>
          </cell>
          <cell r="N212">
            <v>7.8633479999999992E-3</v>
          </cell>
          <cell r="O212" t="str">
            <v>London</v>
          </cell>
          <cell r="P212" t="str">
            <v>N/A</v>
          </cell>
          <cell r="Q212" t="str">
            <v>United Kingdom</v>
          </cell>
          <cell r="R212" t="str">
            <v>Investor</v>
          </cell>
          <cell r="S212" t="str">
            <v>n.a.</v>
          </cell>
        </row>
        <row r="213">
          <cell r="C213" t="str">
            <v>Cheyne Capital Management (UK) LLP</v>
          </cell>
          <cell r="D213">
            <v>0</v>
          </cell>
          <cell r="E213">
            <v>0</v>
          </cell>
          <cell r="F213">
            <v>0</v>
          </cell>
          <cell r="G213">
            <v>-100000</v>
          </cell>
          <cell r="H213">
            <v>100000</v>
          </cell>
          <cell r="I213" t="str">
            <v>IPO Est</v>
          </cell>
          <cell r="J213" t="str">
            <v>NASDAQ</v>
          </cell>
          <cell r="K213" t="str">
            <v>Hedge Fund</v>
          </cell>
          <cell r="L213" t="str">
            <v>Hedge Fund</v>
          </cell>
          <cell r="M213" t="str">
            <v>High</v>
          </cell>
          <cell r="N213">
            <v>0.30615419700000002</v>
          </cell>
          <cell r="O213" t="str">
            <v>London</v>
          </cell>
          <cell r="P213" t="str">
            <v>N/A</v>
          </cell>
          <cell r="Q213" t="str">
            <v>United Kingdom</v>
          </cell>
          <cell r="R213" t="str">
            <v>Investor</v>
          </cell>
          <cell r="S213" t="str">
            <v>n.a.</v>
          </cell>
        </row>
        <row r="214">
          <cell r="C214" t="str">
            <v>Citadel Investment Group, L.L.C.</v>
          </cell>
          <cell r="D214">
            <v>0</v>
          </cell>
          <cell r="E214">
            <v>0</v>
          </cell>
          <cell r="F214">
            <v>0</v>
          </cell>
          <cell r="G214">
            <v>-375000</v>
          </cell>
          <cell r="H214">
            <v>375000</v>
          </cell>
          <cell r="I214" t="str">
            <v>IPO Est</v>
          </cell>
          <cell r="J214" t="str">
            <v>NASDAQ</v>
          </cell>
          <cell r="K214" t="str">
            <v>Hedge Fund</v>
          </cell>
          <cell r="L214" t="str">
            <v>Hedge Fund</v>
          </cell>
          <cell r="M214" t="str">
            <v>High</v>
          </cell>
          <cell r="N214">
            <v>48.741128873999997</v>
          </cell>
          <cell r="O214" t="str">
            <v>Chicago</v>
          </cell>
          <cell r="P214" t="str">
            <v>IL</v>
          </cell>
          <cell r="Q214" t="str">
            <v>United States</v>
          </cell>
          <cell r="R214" t="str">
            <v>Investor</v>
          </cell>
          <cell r="S214" t="str">
            <v>n.a.</v>
          </cell>
        </row>
        <row r="215">
          <cell r="C215" t="str">
            <v>CQS (UK) LLP</v>
          </cell>
          <cell r="D215">
            <v>0</v>
          </cell>
          <cell r="E215">
            <v>0</v>
          </cell>
          <cell r="F215">
            <v>0</v>
          </cell>
          <cell r="G215">
            <v>-275000</v>
          </cell>
          <cell r="H215">
            <v>275000</v>
          </cell>
          <cell r="I215" t="str">
            <v>IPO Est</v>
          </cell>
          <cell r="J215" t="str">
            <v>NASDAQ</v>
          </cell>
          <cell r="K215" t="str">
            <v>Hedge Fund</v>
          </cell>
          <cell r="L215" t="str">
            <v>Hedge Fund</v>
          </cell>
          <cell r="M215" t="str">
            <v>Low</v>
          </cell>
          <cell r="N215">
            <v>7.3213618999999994E-2</v>
          </cell>
          <cell r="O215" t="str">
            <v>London</v>
          </cell>
          <cell r="P215" t="str">
            <v>N/A</v>
          </cell>
          <cell r="Q215" t="str">
            <v>United Kingdom</v>
          </cell>
          <cell r="R215" t="str">
            <v>Investor</v>
          </cell>
          <cell r="S215" t="str">
            <v>n.a.</v>
          </cell>
        </row>
        <row r="216">
          <cell r="C216" t="str">
            <v>Crossinvest SA</v>
          </cell>
          <cell r="D216">
            <v>0</v>
          </cell>
          <cell r="E216">
            <v>0</v>
          </cell>
          <cell r="F216">
            <v>0</v>
          </cell>
          <cell r="G216">
            <v>-350000</v>
          </cell>
          <cell r="H216">
            <v>350000</v>
          </cell>
          <cell r="I216" t="str">
            <v>IPO Est</v>
          </cell>
          <cell r="J216" t="str">
            <v>NASDAQ</v>
          </cell>
          <cell r="K216" t="str">
            <v>Investment Advisor</v>
          </cell>
          <cell r="L216" t="str">
            <v>Core Growth</v>
          </cell>
          <cell r="M216" t="str">
            <v>Low</v>
          </cell>
          <cell r="N216">
            <v>0.278495141</v>
          </cell>
          <cell r="O216" t="str">
            <v>Lugano</v>
          </cell>
          <cell r="P216" t="str">
            <v>N/A</v>
          </cell>
          <cell r="Q216" t="str">
            <v>Switzerland</v>
          </cell>
          <cell r="R216" t="str">
            <v>Investor</v>
          </cell>
          <cell r="S216" t="str">
            <v>n.a.</v>
          </cell>
        </row>
        <row r="217">
          <cell r="C217" t="str">
            <v>D. E. Shaw &amp; Co., L.P.</v>
          </cell>
          <cell r="D217">
            <v>0</v>
          </cell>
          <cell r="E217">
            <v>0</v>
          </cell>
          <cell r="F217">
            <v>0</v>
          </cell>
          <cell r="G217">
            <v>-250000</v>
          </cell>
          <cell r="H217">
            <v>250000</v>
          </cell>
          <cell r="I217" t="str">
            <v>IPO Est</v>
          </cell>
          <cell r="J217" t="str">
            <v>NASDAQ</v>
          </cell>
          <cell r="K217" t="str">
            <v>Hedge Fund</v>
          </cell>
          <cell r="L217" t="str">
            <v>Hedge Fund</v>
          </cell>
          <cell r="M217" t="str">
            <v>Mod</v>
          </cell>
          <cell r="N217">
            <v>48.884211962000002</v>
          </cell>
          <cell r="O217" t="str">
            <v>New York</v>
          </cell>
          <cell r="P217" t="str">
            <v>NY</v>
          </cell>
          <cell r="Q217" t="str">
            <v>United States</v>
          </cell>
          <cell r="R217" t="str">
            <v>Investor</v>
          </cell>
          <cell r="S217" t="str">
            <v>n.a.</v>
          </cell>
        </row>
        <row r="218">
          <cell r="C218" t="str">
            <v>Davidson Kempner Capital Management LLC</v>
          </cell>
          <cell r="D218">
            <v>0</v>
          </cell>
          <cell r="E218">
            <v>0</v>
          </cell>
          <cell r="F218">
            <v>0</v>
          </cell>
          <cell r="G218">
            <v>-75000</v>
          </cell>
          <cell r="H218">
            <v>75000</v>
          </cell>
          <cell r="I218" t="str">
            <v>IPO Est</v>
          </cell>
          <cell r="J218" t="str">
            <v>NASDAQ</v>
          </cell>
          <cell r="K218" t="str">
            <v>Hedge Fund</v>
          </cell>
          <cell r="L218" t="str">
            <v>Hedge Fund</v>
          </cell>
          <cell r="M218" t="str">
            <v>High</v>
          </cell>
          <cell r="N218">
            <v>2.9147308010000001</v>
          </cell>
          <cell r="O218" t="str">
            <v>New York</v>
          </cell>
          <cell r="P218" t="str">
            <v>NY</v>
          </cell>
          <cell r="Q218" t="str">
            <v>United States</v>
          </cell>
          <cell r="R218" t="str">
            <v>Investor</v>
          </cell>
          <cell r="S218" t="str">
            <v>n.a.</v>
          </cell>
        </row>
        <row r="219">
          <cell r="C219" t="str">
            <v>Denjoy Capital Partners, LLP</v>
          </cell>
          <cell r="D219">
            <v>0</v>
          </cell>
          <cell r="E219">
            <v>0</v>
          </cell>
          <cell r="F219">
            <v>0</v>
          </cell>
          <cell r="G219">
            <v>-350000</v>
          </cell>
          <cell r="H219">
            <v>350000</v>
          </cell>
          <cell r="I219" t="str">
            <v>IPO Est</v>
          </cell>
          <cell r="J219" t="str">
            <v>NASDAQ</v>
          </cell>
          <cell r="K219" t="str">
            <v>Hedge Fund</v>
          </cell>
          <cell r="L219" t="str">
            <v>Hedge Fund</v>
          </cell>
          <cell r="M219" t="str">
            <v>N/A</v>
          </cell>
          <cell r="N219">
            <v>1.0181091999999999E-2</v>
          </cell>
          <cell r="O219" t="str">
            <v>London</v>
          </cell>
          <cell r="P219" t="str">
            <v>N/A</v>
          </cell>
          <cell r="Q219" t="str">
            <v>United Kingdom</v>
          </cell>
          <cell r="R219" t="str">
            <v>Investor</v>
          </cell>
          <cell r="S219" t="str">
            <v>n.a.</v>
          </cell>
        </row>
        <row r="220">
          <cell r="C220" t="str">
            <v>Deutsche Bank (Suisse) SA</v>
          </cell>
          <cell r="D220">
            <v>0</v>
          </cell>
          <cell r="E220">
            <v>0</v>
          </cell>
          <cell r="F220">
            <v>0</v>
          </cell>
          <cell r="G220">
            <v>-50000</v>
          </cell>
          <cell r="H220">
            <v>50000</v>
          </cell>
          <cell r="I220" t="str">
            <v>IPO Est</v>
          </cell>
          <cell r="J220" t="str">
            <v>NASDAQ</v>
          </cell>
          <cell r="K220" t="str">
            <v>Bank &amp; Trust</v>
          </cell>
          <cell r="L220" t="str">
            <v>GARP</v>
          </cell>
          <cell r="M220" t="str">
            <v>Mod</v>
          </cell>
          <cell r="N220">
            <v>0.59808177399999995</v>
          </cell>
          <cell r="O220" t="str">
            <v>Geneva</v>
          </cell>
          <cell r="P220" t="str">
            <v>N/A</v>
          </cell>
          <cell r="Q220" t="str">
            <v>Switzerland</v>
          </cell>
          <cell r="R220" t="str">
            <v>Investor</v>
          </cell>
          <cell r="S220" t="str">
            <v>n.a.</v>
          </cell>
        </row>
        <row r="221">
          <cell r="C221" t="str">
            <v>DJE Kapital AG</v>
          </cell>
          <cell r="D221">
            <v>0</v>
          </cell>
          <cell r="E221">
            <v>0</v>
          </cell>
          <cell r="F221">
            <v>0</v>
          </cell>
          <cell r="G221">
            <v>-1000000</v>
          </cell>
          <cell r="H221">
            <v>1000000</v>
          </cell>
          <cell r="I221" t="str">
            <v>IPO Est</v>
          </cell>
          <cell r="J221" t="str">
            <v>NASDAQ</v>
          </cell>
          <cell r="K221" t="str">
            <v>Investment Advisor/Hedge Fund</v>
          </cell>
          <cell r="L221" t="str">
            <v>GARP</v>
          </cell>
          <cell r="M221" t="str">
            <v>Mod</v>
          </cell>
          <cell r="N221">
            <v>4.5829644299999996</v>
          </cell>
          <cell r="O221" t="str">
            <v>Munich</v>
          </cell>
          <cell r="P221" t="str">
            <v>N/A</v>
          </cell>
          <cell r="Q221" t="str">
            <v>Germany</v>
          </cell>
          <cell r="R221" t="str">
            <v>Investor</v>
          </cell>
          <cell r="S221" t="str">
            <v>n.a.</v>
          </cell>
        </row>
        <row r="222">
          <cell r="C222" t="str">
            <v>Duet Asset Management Ltd.</v>
          </cell>
          <cell r="D222">
            <v>0</v>
          </cell>
          <cell r="E222">
            <v>0</v>
          </cell>
          <cell r="F222">
            <v>0</v>
          </cell>
          <cell r="G222">
            <v>-600000</v>
          </cell>
          <cell r="H222">
            <v>600000</v>
          </cell>
          <cell r="I222" t="str">
            <v>IPO Est</v>
          </cell>
          <cell r="J222" t="str">
            <v>NASDAQ</v>
          </cell>
          <cell r="K222" t="str">
            <v>Hedge Fund</v>
          </cell>
          <cell r="L222" t="str">
            <v>Hedge Fund</v>
          </cell>
          <cell r="M222" t="str">
            <v>Low</v>
          </cell>
          <cell r="N222">
            <v>1.7703319999999999E-3</v>
          </cell>
          <cell r="O222" t="str">
            <v>London</v>
          </cell>
          <cell r="P222" t="str">
            <v>N/A</v>
          </cell>
          <cell r="Q222" t="str">
            <v>United Kingdom</v>
          </cell>
          <cell r="R222" t="str">
            <v>Investor</v>
          </cell>
          <cell r="S222" t="str">
            <v>n.a.</v>
          </cell>
        </row>
        <row r="223">
          <cell r="C223" t="str">
            <v>Elliot Associates Limited</v>
          </cell>
          <cell r="D223">
            <v>0</v>
          </cell>
          <cell r="E223">
            <v>0</v>
          </cell>
          <cell r="F223">
            <v>0</v>
          </cell>
          <cell r="G223">
            <v>-375000</v>
          </cell>
          <cell r="H223">
            <v>375000</v>
          </cell>
          <cell r="I223" t="str">
            <v>IPO Est</v>
          </cell>
          <cell r="J223" t="str">
            <v>NASDAQ</v>
          </cell>
          <cell r="K223" t="str">
            <v>Corporation</v>
          </cell>
          <cell r="L223" t="str">
            <v>N/A</v>
          </cell>
          <cell r="M223" t="str">
            <v>N/A</v>
          </cell>
          <cell r="N223">
            <v>0</v>
          </cell>
          <cell r="O223" t="str">
            <v>London</v>
          </cell>
          <cell r="P223" t="str">
            <v>N/A</v>
          </cell>
          <cell r="Q223" t="str">
            <v>United Kingdom</v>
          </cell>
          <cell r="R223" t="str">
            <v>Investor</v>
          </cell>
          <cell r="S223" t="str">
            <v>n.a.</v>
          </cell>
        </row>
        <row r="224">
          <cell r="C224" t="str">
            <v>Eton Park Capital Management, L.P.</v>
          </cell>
          <cell r="D224">
            <v>0</v>
          </cell>
          <cell r="E224">
            <v>0</v>
          </cell>
          <cell r="F224">
            <v>0</v>
          </cell>
          <cell r="G224">
            <v>-350000</v>
          </cell>
          <cell r="H224">
            <v>350000</v>
          </cell>
          <cell r="I224" t="str">
            <v>IPO Est</v>
          </cell>
          <cell r="J224" t="str">
            <v>NASDAQ</v>
          </cell>
          <cell r="K224" t="str">
            <v>Hedge Fund</v>
          </cell>
          <cell r="L224" t="str">
            <v>Hedge Fund</v>
          </cell>
          <cell r="M224" t="str">
            <v>Mod</v>
          </cell>
          <cell r="N224">
            <v>5.4628981579999998</v>
          </cell>
          <cell r="O224" t="str">
            <v>New York</v>
          </cell>
          <cell r="P224" t="str">
            <v>NY</v>
          </cell>
          <cell r="Q224" t="str">
            <v>United States</v>
          </cell>
          <cell r="R224" t="str">
            <v>Investor</v>
          </cell>
          <cell r="S224" t="str">
            <v>n.a.</v>
          </cell>
        </row>
        <row r="225">
          <cell r="C225" t="str">
            <v>Farringdon Capital Management SA</v>
          </cell>
          <cell r="D225">
            <v>0</v>
          </cell>
          <cell r="E225">
            <v>0</v>
          </cell>
          <cell r="F225">
            <v>0</v>
          </cell>
          <cell r="G225">
            <v>-75000</v>
          </cell>
          <cell r="H225">
            <v>75000</v>
          </cell>
          <cell r="I225" t="str">
            <v>IPO Est</v>
          </cell>
          <cell r="J225" t="str">
            <v>NASDAQ</v>
          </cell>
          <cell r="K225" t="str">
            <v>Hedge Fund</v>
          </cell>
          <cell r="L225" t="str">
            <v>Hedge Fund</v>
          </cell>
          <cell r="M225" t="str">
            <v>Low</v>
          </cell>
          <cell r="N225">
            <v>8.4913819000000001E-2</v>
          </cell>
          <cell r="O225" t="str">
            <v>Amsterdam</v>
          </cell>
          <cell r="P225" t="str">
            <v>N/A</v>
          </cell>
          <cell r="Q225" t="str">
            <v>Netherlands</v>
          </cell>
          <cell r="R225" t="str">
            <v>Investor</v>
          </cell>
          <cell r="S225" t="str">
            <v>n.a.</v>
          </cell>
        </row>
        <row r="226">
          <cell r="C226" t="str">
            <v>Hadron Capital LLP</v>
          </cell>
          <cell r="D226">
            <v>0</v>
          </cell>
          <cell r="E226">
            <v>0</v>
          </cell>
          <cell r="F226">
            <v>0</v>
          </cell>
          <cell r="G226">
            <v>-25000</v>
          </cell>
          <cell r="H226">
            <v>25000</v>
          </cell>
          <cell r="I226" t="str">
            <v>IPO Est</v>
          </cell>
          <cell r="J226" t="str">
            <v>NASDAQ</v>
          </cell>
          <cell r="K226" t="str">
            <v>Investment Advisor/Hedge Fund</v>
          </cell>
          <cell r="L226" t="str">
            <v>Core Value</v>
          </cell>
          <cell r="M226" t="str">
            <v>N/A</v>
          </cell>
          <cell r="N226">
            <v>2.847455E-3</v>
          </cell>
          <cell r="O226" t="str">
            <v>London</v>
          </cell>
          <cell r="P226" t="str">
            <v>N/A</v>
          </cell>
          <cell r="Q226" t="str">
            <v>United Kingdom</v>
          </cell>
          <cell r="R226" t="str">
            <v>Investor</v>
          </cell>
          <cell r="S226" t="str">
            <v>n.a.</v>
          </cell>
        </row>
        <row r="227">
          <cell r="C227" t="str">
            <v>HBK Investments, L.P.</v>
          </cell>
          <cell r="D227">
            <v>0</v>
          </cell>
          <cell r="E227">
            <v>0</v>
          </cell>
          <cell r="F227">
            <v>0</v>
          </cell>
          <cell r="G227">
            <v>-350000</v>
          </cell>
          <cell r="H227">
            <v>350000</v>
          </cell>
          <cell r="I227" t="str">
            <v>IPO Est</v>
          </cell>
          <cell r="J227" t="str">
            <v>NASDAQ</v>
          </cell>
          <cell r="K227" t="str">
            <v>Hedge Fund</v>
          </cell>
          <cell r="L227" t="str">
            <v>Hedge Fund</v>
          </cell>
          <cell r="M227" t="str">
            <v>High</v>
          </cell>
          <cell r="N227">
            <v>3.3087646149999999</v>
          </cell>
          <cell r="O227" t="str">
            <v>Dallas</v>
          </cell>
          <cell r="P227" t="str">
            <v>TX</v>
          </cell>
          <cell r="Q227" t="str">
            <v>United States</v>
          </cell>
          <cell r="R227" t="str">
            <v>Investor</v>
          </cell>
          <cell r="S227" t="str">
            <v>n.a.</v>
          </cell>
        </row>
        <row r="228">
          <cell r="C228" t="str">
            <v>Highbridge Capital Management, LLC</v>
          </cell>
          <cell r="D228">
            <v>0</v>
          </cell>
          <cell r="E228">
            <v>0</v>
          </cell>
          <cell r="F228">
            <v>0</v>
          </cell>
          <cell r="G228">
            <v>-375000</v>
          </cell>
          <cell r="H228">
            <v>375000</v>
          </cell>
          <cell r="I228" t="str">
            <v>IPO Est</v>
          </cell>
          <cell r="J228" t="str">
            <v>NASDAQ</v>
          </cell>
          <cell r="K228" t="str">
            <v>Investment Advisor/Hedge Fund</v>
          </cell>
          <cell r="L228" t="str">
            <v>Arbitrage</v>
          </cell>
          <cell r="M228" t="str">
            <v>High</v>
          </cell>
          <cell r="N228">
            <v>5.1740296939999997</v>
          </cell>
          <cell r="O228" t="str">
            <v>New York</v>
          </cell>
          <cell r="P228" t="str">
            <v>NY</v>
          </cell>
          <cell r="Q228" t="str">
            <v>United States</v>
          </cell>
          <cell r="R228" t="str">
            <v>Investor</v>
          </cell>
          <cell r="S228" t="str">
            <v>n.a.</v>
          </cell>
        </row>
        <row r="229">
          <cell r="C229" t="str">
            <v>Invus Public Equities Advisors, LLC</v>
          </cell>
          <cell r="D229">
            <v>0</v>
          </cell>
          <cell r="E229">
            <v>0</v>
          </cell>
          <cell r="F229">
            <v>0</v>
          </cell>
          <cell r="G229">
            <v>-200000</v>
          </cell>
          <cell r="H229">
            <v>200000</v>
          </cell>
          <cell r="I229" t="str">
            <v>IPO Est</v>
          </cell>
          <cell r="J229" t="str">
            <v>NASDAQ</v>
          </cell>
          <cell r="K229" t="str">
            <v>Investment Advisor</v>
          </cell>
          <cell r="L229" t="str">
            <v>Core Value</v>
          </cell>
          <cell r="M229" t="str">
            <v>Low</v>
          </cell>
          <cell r="N229">
            <v>1.6948354080000001</v>
          </cell>
          <cell r="O229" t="str">
            <v>New York</v>
          </cell>
          <cell r="P229" t="str">
            <v>NY</v>
          </cell>
          <cell r="Q229" t="str">
            <v>United States</v>
          </cell>
          <cell r="R229" t="str">
            <v>Investor</v>
          </cell>
          <cell r="S229" t="str">
            <v>n.a.</v>
          </cell>
        </row>
        <row r="230">
          <cell r="C230" t="str">
            <v>Ivaldi Capital LLP</v>
          </cell>
          <cell r="D230">
            <v>0</v>
          </cell>
          <cell r="E230">
            <v>0</v>
          </cell>
          <cell r="F230">
            <v>0</v>
          </cell>
          <cell r="G230">
            <v>-250000</v>
          </cell>
          <cell r="H230">
            <v>250000</v>
          </cell>
          <cell r="I230" t="str">
            <v>IPO Est</v>
          </cell>
          <cell r="J230" t="str">
            <v>NASDAQ</v>
          </cell>
          <cell r="K230" t="str">
            <v>Investment Advisor/Hedge Fund</v>
          </cell>
          <cell r="L230" t="str">
            <v>N/A</v>
          </cell>
          <cell r="M230" t="str">
            <v>N/A</v>
          </cell>
          <cell r="N230">
            <v>2.8532549999999999E-3</v>
          </cell>
          <cell r="O230" t="str">
            <v>London</v>
          </cell>
          <cell r="P230" t="str">
            <v>N/A</v>
          </cell>
          <cell r="Q230" t="str">
            <v>United Kingdom</v>
          </cell>
          <cell r="R230" t="str">
            <v>Investor</v>
          </cell>
          <cell r="S230" t="str">
            <v>n.a.</v>
          </cell>
        </row>
        <row r="231">
          <cell r="C231" t="str">
            <v>J. Goldman &amp; Co., L.P.</v>
          </cell>
          <cell r="D231">
            <v>0</v>
          </cell>
          <cell r="E231">
            <v>0</v>
          </cell>
          <cell r="F231">
            <v>0</v>
          </cell>
          <cell r="G231">
            <v>-125000</v>
          </cell>
          <cell r="H231">
            <v>125000</v>
          </cell>
          <cell r="I231" t="str">
            <v>IPO Est</v>
          </cell>
          <cell r="J231" t="str">
            <v>NASDAQ</v>
          </cell>
          <cell r="K231" t="str">
            <v>Hedge Fund</v>
          </cell>
          <cell r="L231" t="str">
            <v>Hedge Fund</v>
          </cell>
          <cell r="M231" t="str">
            <v>High</v>
          </cell>
          <cell r="N231">
            <v>0.85908826900000002</v>
          </cell>
          <cell r="O231" t="str">
            <v>New York</v>
          </cell>
          <cell r="P231" t="str">
            <v>NY</v>
          </cell>
          <cell r="Q231" t="str">
            <v>United States</v>
          </cell>
          <cell r="R231" t="str">
            <v>Investor</v>
          </cell>
          <cell r="S231" t="str">
            <v>n.a.</v>
          </cell>
        </row>
        <row r="232">
          <cell r="C232" t="str">
            <v>Jabre Capital Partners S.A.</v>
          </cell>
          <cell r="D232">
            <v>0</v>
          </cell>
          <cell r="E232">
            <v>0</v>
          </cell>
          <cell r="F232">
            <v>0</v>
          </cell>
          <cell r="G232">
            <v>-700000</v>
          </cell>
          <cell r="H232">
            <v>700000</v>
          </cell>
          <cell r="I232" t="str">
            <v>IPO Est</v>
          </cell>
          <cell r="J232" t="str">
            <v>NASDAQ</v>
          </cell>
          <cell r="K232" t="str">
            <v>Investment Advisor/Hedge Fund</v>
          </cell>
          <cell r="L232" t="str">
            <v>Hedge Fund</v>
          </cell>
          <cell r="M232" t="str">
            <v>High</v>
          </cell>
          <cell r="N232">
            <v>0.53132343100000001</v>
          </cell>
          <cell r="O232" t="str">
            <v>Geneva</v>
          </cell>
          <cell r="P232" t="str">
            <v>N/A</v>
          </cell>
          <cell r="Q232" t="str">
            <v>Switzerland</v>
          </cell>
          <cell r="R232" t="str">
            <v>Investor</v>
          </cell>
          <cell r="S232" t="str">
            <v>n.a.</v>
          </cell>
        </row>
        <row r="233">
          <cell r="C233" t="str">
            <v>JANA Partners LLC</v>
          </cell>
          <cell r="D233">
            <v>0</v>
          </cell>
          <cell r="E233">
            <v>0</v>
          </cell>
          <cell r="F233">
            <v>0</v>
          </cell>
          <cell r="G233">
            <v>-100000</v>
          </cell>
          <cell r="H233">
            <v>100000</v>
          </cell>
          <cell r="I233" t="str">
            <v>IPO Est</v>
          </cell>
          <cell r="J233" t="str">
            <v>NASDAQ</v>
          </cell>
          <cell r="K233" t="str">
            <v>Hedge Fund</v>
          </cell>
          <cell r="L233" t="str">
            <v>Hedge Fund</v>
          </cell>
          <cell r="M233" t="str">
            <v>Mod</v>
          </cell>
          <cell r="N233">
            <v>11.522526717</v>
          </cell>
          <cell r="O233" t="str">
            <v>New York</v>
          </cell>
          <cell r="P233" t="str">
            <v>NY</v>
          </cell>
          <cell r="Q233" t="str">
            <v>United States</v>
          </cell>
          <cell r="R233" t="str">
            <v>Investor</v>
          </cell>
          <cell r="S233" t="str">
            <v>n.a.</v>
          </cell>
        </row>
        <row r="234">
          <cell r="C234" t="str">
            <v>Kadora Investments SA</v>
          </cell>
          <cell r="D234">
            <v>0</v>
          </cell>
          <cell r="E234">
            <v>0</v>
          </cell>
          <cell r="F234">
            <v>0</v>
          </cell>
          <cell r="G234">
            <v>-75000</v>
          </cell>
          <cell r="H234">
            <v>75000</v>
          </cell>
          <cell r="I234" t="str">
            <v>IPO Est</v>
          </cell>
          <cell r="J234" t="str">
            <v>NASDAQ</v>
          </cell>
          <cell r="K234" t="str">
            <v>Hedge Fund</v>
          </cell>
          <cell r="L234" t="str">
            <v>Hedge Fund</v>
          </cell>
          <cell r="M234" t="str">
            <v>N/A</v>
          </cell>
          <cell r="N234">
            <v>0</v>
          </cell>
          <cell r="O234" t="str">
            <v>Grand Cayman</v>
          </cell>
          <cell r="P234" t="str">
            <v>N/A</v>
          </cell>
          <cell r="Q234" t="str">
            <v>Cayman Islands</v>
          </cell>
          <cell r="R234" t="str">
            <v>Investor</v>
          </cell>
          <cell r="S234" t="str">
            <v>n.a.</v>
          </cell>
        </row>
        <row r="235">
          <cell r="C235" t="str">
            <v>Lansdowne Partners (UK) LLP</v>
          </cell>
          <cell r="D235">
            <v>0</v>
          </cell>
          <cell r="E235">
            <v>0</v>
          </cell>
          <cell r="F235">
            <v>0</v>
          </cell>
          <cell r="G235">
            <v>-300000</v>
          </cell>
          <cell r="H235">
            <v>300000</v>
          </cell>
          <cell r="I235" t="str">
            <v>IPO Est</v>
          </cell>
          <cell r="J235" t="str">
            <v>NASDAQ</v>
          </cell>
          <cell r="K235" t="str">
            <v>Investment Advisor/Hedge Fund</v>
          </cell>
          <cell r="L235" t="str">
            <v>Hedge Fund</v>
          </cell>
          <cell r="M235" t="str">
            <v>Low</v>
          </cell>
          <cell r="N235">
            <v>14.534812553</v>
          </cell>
          <cell r="O235" t="str">
            <v>London</v>
          </cell>
          <cell r="P235" t="str">
            <v>N/A</v>
          </cell>
          <cell r="Q235" t="str">
            <v>United Kingdom</v>
          </cell>
          <cell r="R235" t="str">
            <v>Investor</v>
          </cell>
          <cell r="S235" t="str">
            <v>n.a.</v>
          </cell>
        </row>
        <row r="236">
          <cell r="C236" t="str">
            <v>LBV Asset Management LLP</v>
          </cell>
          <cell r="D236">
            <v>0</v>
          </cell>
          <cell r="E236">
            <v>0</v>
          </cell>
          <cell r="F236">
            <v>0</v>
          </cell>
          <cell r="G236">
            <v>-200000</v>
          </cell>
          <cell r="H236">
            <v>200000</v>
          </cell>
          <cell r="I236" t="str">
            <v>IPO Est</v>
          </cell>
          <cell r="J236" t="str">
            <v>NASDAQ</v>
          </cell>
          <cell r="K236" t="str">
            <v>Investment Advisor</v>
          </cell>
          <cell r="L236" t="str">
            <v>N/A</v>
          </cell>
          <cell r="M236" t="str">
            <v>N/A</v>
          </cell>
          <cell r="N236">
            <v>0</v>
          </cell>
          <cell r="O236" t="str">
            <v>London</v>
          </cell>
          <cell r="P236" t="str">
            <v>N/A</v>
          </cell>
          <cell r="Q236" t="str">
            <v>United Kingdom</v>
          </cell>
          <cell r="R236" t="str">
            <v>Investor</v>
          </cell>
          <cell r="S236" t="str">
            <v>n.a.</v>
          </cell>
        </row>
        <row r="237">
          <cell r="C237" t="str">
            <v>Le Conservateur</v>
          </cell>
          <cell r="D237">
            <v>0</v>
          </cell>
          <cell r="E237">
            <v>0</v>
          </cell>
          <cell r="F237">
            <v>0</v>
          </cell>
          <cell r="G237">
            <v>-50000</v>
          </cell>
          <cell r="H237">
            <v>50000</v>
          </cell>
          <cell r="I237" t="str">
            <v>IPO Est</v>
          </cell>
          <cell r="J237" t="str">
            <v>NASDAQ</v>
          </cell>
          <cell r="K237" t="str">
            <v>Insurance Company</v>
          </cell>
          <cell r="L237" t="str">
            <v>N/A</v>
          </cell>
          <cell r="M237" t="str">
            <v>Low</v>
          </cell>
          <cell r="N237">
            <v>7.3552182999999993E-2</v>
          </cell>
          <cell r="O237" t="str">
            <v>Paris</v>
          </cell>
          <cell r="P237" t="str">
            <v>N/A</v>
          </cell>
          <cell r="Q237" t="str">
            <v>France</v>
          </cell>
          <cell r="R237" t="str">
            <v>Investor</v>
          </cell>
          <cell r="S237" t="str">
            <v>n.a.</v>
          </cell>
        </row>
        <row r="238">
          <cell r="C238" t="str">
            <v>Lombard Odier Darier Hentsch &amp; Cie</v>
          </cell>
          <cell r="D238">
            <v>0</v>
          </cell>
          <cell r="E238">
            <v>0</v>
          </cell>
          <cell r="F238">
            <v>0</v>
          </cell>
          <cell r="G238">
            <v>-925000</v>
          </cell>
          <cell r="H238">
            <v>925000</v>
          </cell>
          <cell r="I238" t="str">
            <v>IPO Est</v>
          </cell>
          <cell r="J238" t="str">
            <v>NASDAQ</v>
          </cell>
          <cell r="K238" t="str">
            <v>Investment Advisor/Hedge Fund</v>
          </cell>
          <cell r="L238" t="str">
            <v>Core Growth</v>
          </cell>
          <cell r="M238" t="str">
            <v>Mod</v>
          </cell>
          <cell r="N238">
            <v>8.3788617110000008</v>
          </cell>
          <cell r="O238" t="str">
            <v>Geneva</v>
          </cell>
          <cell r="P238" t="str">
            <v>N/A</v>
          </cell>
          <cell r="Q238" t="str">
            <v>Switzerland</v>
          </cell>
          <cell r="R238" t="str">
            <v>Investor</v>
          </cell>
          <cell r="S238" t="str">
            <v>n.a.</v>
          </cell>
        </row>
        <row r="239">
          <cell r="C239" t="str">
            <v>Madrague Capital Partners AB</v>
          </cell>
          <cell r="D239">
            <v>0</v>
          </cell>
          <cell r="E239">
            <v>0</v>
          </cell>
          <cell r="F239">
            <v>0</v>
          </cell>
          <cell r="G239">
            <v>-50000</v>
          </cell>
          <cell r="H239">
            <v>50000</v>
          </cell>
          <cell r="I239" t="str">
            <v>IPO Est</v>
          </cell>
          <cell r="J239" t="str">
            <v>NASDAQ</v>
          </cell>
          <cell r="K239" t="str">
            <v>Hedge Fund</v>
          </cell>
          <cell r="L239" t="str">
            <v>Hedge Fund</v>
          </cell>
          <cell r="M239" t="str">
            <v>Low</v>
          </cell>
          <cell r="N239">
            <v>3.6095319999999999E-3</v>
          </cell>
          <cell r="O239" t="str">
            <v>Stockholm</v>
          </cell>
          <cell r="P239" t="str">
            <v>N/A</v>
          </cell>
          <cell r="Q239" t="str">
            <v>Sweden</v>
          </cell>
          <cell r="R239" t="str">
            <v>Investor</v>
          </cell>
          <cell r="S239" t="str">
            <v>n.a.</v>
          </cell>
        </row>
        <row r="240">
          <cell r="C240" t="str">
            <v>Magnetar Capital Partners LP</v>
          </cell>
          <cell r="D240">
            <v>0</v>
          </cell>
          <cell r="E240">
            <v>0</v>
          </cell>
          <cell r="F240">
            <v>0</v>
          </cell>
          <cell r="G240">
            <v>-300000</v>
          </cell>
          <cell r="H240">
            <v>300000</v>
          </cell>
          <cell r="I240" t="str">
            <v>IPO Est</v>
          </cell>
          <cell r="J240" t="str">
            <v>NASDAQ</v>
          </cell>
          <cell r="K240" t="str">
            <v>Investment Advisor/Hedge Fund</v>
          </cell>
          <cell r="L240" t="str">
            <v>Hedge Fund</v>
          </cell>
          <cell r="M240" t="str">
            <v>High</v>
          </cell>
          <cell r="N240">
            <v>3.4028806770000002</v>
          </cell>
          <cell r="O240" t="str">
            <v>Evanston</v>
          </cell>
          <cell r="P240" t="str">
            <v>IL</v>
          </cell>
          <cell r="Q240" t="str">
            <v>United States</v>
          </cell>
          <cell r="R240" t="str">
            <v>Investor</v>
          </cell>
          <cell r="S240" t="str">
            <v>n.a.</v>
          </cell>
        </row>
        <row r="241">
          <cell r="C241" t="str">
            <v>Marble Bar Asset Management LLP</v>
          </cell>
          <cell r="D241">
            <v>0</v>
          </cell>
          <cell r="E241">
            <v>0</v>
          </cell>
          <cell r="F241">
            <v>0</v>
          </cell>
          <cell r="G241">
            <v>-25000</v>
          </cell>
          <cell r="H241">
            <v>25000</v>
          </cell>
          <cell r="I241" t="str">
            <v>IPO Est</v>
          </cell>
          <cell r="J241" t="str">
            <v>NASDAQ</v>
          </cell>
          <cell r="K241" t="str">
            <v>Hedge Fund</v>
          </cell>
          <cell r="L241" t="str">
            <v>Hedge Fund</v>
          </cell>
          <cell r="M241" t="str">
            <v>N/A</v>
          </cell>
          <cell r="N241">
            <v>0</v>
          </cell>
          <cell r="O241" t="str">
            <v>London</v>
          </cell>
          <cell r="P241" t="str">
            <v>N/A</v>
          </cell>
          <cell r="Q241" t="str">
            <v>United Kingdom</v>
          </cell>
          <cell r="R241" t="str">
            <v>Investor</v>
          </cell>
          <cell r="S241" t="str">
            <v>n.a.</v>
          </cell>
        </row>
        <row r="242">
          <cell r="C242" t="str">
            <v>Marshall Wace LLP</v>
          </cell>
          <cell r="D242">
            <v>0</v>
          </cell>
          <cell r="E242">
            <v>0</v>
          </cell>
          <cell r="F242">
            <v>0</v>
          </cell>
          <cell r="G242">
            <v>-400000</v>
          </cell>
          <cell r="H242">
            <v>400000</v>
          </cell>
          <cell r="I242" t="str">
            <v>IPO Est</v>
          </cell>
          <cell r="J242" t="str">
            <v>NASDAQ</v>
          </cell>
          <cell r="K242" t="str">
            <v>Investment Advisor/Hedge Fund</v>
          </cell>
          <cell r="L242" t="str">
            <v>Hedge Fund</v>
          </cell>
          <cell r="M242" t="str">
            <v>High</v>
          </cell>
          <cell r="N242">
            <v>7.46778911</v>
          </cell>
          <cell r="O242" t="str">
            <v>London</v>
          </cell>
          <cell r="P242" t="str">
            <v>N/A</v>
          </cell>
          <cell r="Q242" t="str">
            <v>United Kingdom</v>
          </cell>
          <cell r="R242" t="str">
            <v>Investor</v>
          </cell>
          <cell r="S242" t="str">
            <v>n.a.</v>
          </cell>
        </row>
        <row r="243">
          <cell r="C243" t="str">
            <v>Meditor Capital Management Limited</v>
          </cell>
          <cell r="D243">
            <v>0</v>
          </cell>
          <cell r="E243">
            <v>0</v>
          </cell>
          <cell r="F243">
            <v>0</v>
          </cell>
          <cell r="G243">
            <v>-950000</v>
          </cell>
          <cell r="H243">
            <v>950000</v>
          </cell>
          <cell r="I243" t="str">
            <v>IPO Est</v>
          </cell>
          <cell r="J243" t="str">
            <v>NASDAQ</v>
          </cell>
          <cell r="K243" t="str">
            <v>Hedge Fund</v>
          </cell>
          <cell r="L243" t="str">
            <v>Hedge Fund</v>
          </cell>
          <cell r="M243" t="str">
            <v>Low</v>
          </cell>
          <cell r="N243">
            <v>0.31630402499999999</v>
          </cell>
          <cell r="O243" t="str">
            <v>London</v>
          </cell>
          <cell r="P243" t="str">
            <v>N/A</v>
          </cell>
          <cell r="Q243" t="str">
            <v>United Kingdom</v>
          </cell>
          <cell r="R243" t="str">
            <v>Investor</v>
          </cell>
          <cell r="S243" t="str">
            <v>n.a.</v>
          </cell>
        </row>
        <row r="244">
          <cell r="C244" t="str">
            <v>Met Capital Management LLP</v>
          </cell>
          <cell r="D244">
            <v>0</v>
          </cell>
          <cell r="E244">
            <v>0</v>
          </cell>
          <cell r="F244">
            <v>0</v>
          </cell>
          <cell r="G244">
            <v>-100000</v>
          </cell>
          <cell r="H244">
            <v>100000</v>
          </cell>
          <cell r="I244" t="str">
            <v>IPO Est</v>
          </cell>
          <cell r="J244" t="str">
            <v>NASDAQ</v>
          </cell>
          <cell r="K244" t="str">
            <v>Hedge Fund</v>
          </cell>
          <cell r="L244" t="str">
            <v>Hedge Fund</v>
          </cell>
          <cell r="M244" t="str">
            <v>N/A</v>
          </cell>
          <cell r="N244">
            <v>0</v>
          </cell>
          <cell r="O244" t="str">
            <v>London</v>
          </cell>
          <cell r="P244" t="str">
            <v>N/A</v>
          </cell>
          <cell r="Q244" t="str">
            <v>United Kingdom</v>
          </cell>
          <cell r="R244" t="str">
            <v>Investor</v>
          </cell>
          <cell r="S244" t="str">
            <v>n.a.</v>
          </cell>
        </row>
        <row r="245">
          <cell r="C245" t="str">
            <v>Moon Capital Management LP</v>
          </cell>
          <cell r="D245">
            <v>0</v>
          </cell>
          <cell r="E245">
            <v>0</v>
          </cell>
          <cell r="F245">
            <v>0</v>
          </cell>
          <cell r="G245">
            <v>-100000</v>
          </cell>
          <cell r="H245">
            <v>100000</v>
          </cell>
          <cell r="I245" t="str">
            <v>IPO Est</v>
          </cell>
          <cell r="J245" t="str">
            <v>NASDAQ</v>
          </cell>
          <cell r="K245" t="str">
            <v>Hedge Fund</v>
          </cell>
          <cell r="L245" t="str">
            <v>Hedge Fund</v>
          </cell>
          <cell r="M245" t="str">
            <v>High</v>
          </cell>
          <cell r="N245">
            <v>0.177374266</v>
          </cell>
          <cell r="O245" t="str">
            <v>New York</v>
          </cell>
          <cell r="P245" t="str">
            <v>NY</v>
          </cell>
          <cell r="Q245" t="str">
            <v>United States</v>
          </cell>
          <cell r="R245" t="str">
            <v>Investor</v>
          </cell>
          <cell r="S245" t="str">
            <v>n.a.</v>
          </cell>
        </row>
        <row r="246">
          <cell r="C246" t="str">
            <v>MSK Capital Partners LLP</v>
          </cell>
          <cell r="D246">
            <v>0</v>
          </cell>
          <cell r="E246">
            <v>0</v>
          </cell>
          <cell r="F246">
            <v>0</v>
          </cell>
          <cell r="G246">
            <v>-50000</v>
          </cell>
          <cell r="H246">
            <v>50000</v>
          </cell>
          <cell r="I246" t="str">
            <v>IPO Est</v>
          </cell>
          <cell r="J246" t="str">
            <v>NASDAQ</v>
          </cell>
          <cell r="K246" t="str">
            <v>Investment Advisor</v>
          </cell>
          <cell r="L246" t="str">
            <v>N/A</v>
          </cell>
          <cell r="M246" t="str">
            <v>N/A</v>
          </cell>
          <cell r="N246">
            <v>0</v>
          </cell>
          <cell r="O246" t="str">
            <v>London</v>
          </cell>
          <cell r="P246" t="str">
            <v>N/A</v>
          </cell>
          <cell r="Q246" t="str">
            <v>United Kingdom</v>
          </cell>
          <cell r="R246" t="str">
            <v>Investor</v>
          </cell>
          <cell r="S246" t="str">
            <v>n.a.</v>
          </cell>
        </row>
        <row r="247">
          <cell r="C247" t="str">
            <v>Och-Ziff Capital Management Group LLC</v>
          </cell>
          <cell r="D247">
            <v>0</v>
          </cell>
          <cell r="E247">
            <v>0</v>
          </cell>
          <cell r="F247">
            <v>0</v>
          </cell>
          <cell r="G247">
            <v>-1250000</v>
          </cell>
          <cell r="H247">
            <v>1250000</v>
          </cell>
          <cell r="I247" t="str">
            <v>IPO Est</v>
          </cell>
          <cell r="J247" t="str">
            <v>NASDAQ</v>
          </cell>
          <cell r="K247" t="str">
            <v>Hedge Fund</v>
          </cell>
          <cell r="L247" t="str">
            <v>Hedge Fund</v>
          </cell>
          <cell r="M247" t="str">
            <v>Mod</v>
          </cell>
          <cell r="N247">
            <v>21.450512406000001</v>
          </cell>
          <cell r="O247" t="str">
            <v>New York</v>
          </cell>
          <cell r="P247" t="str">
            <v>NY</v>
          </cell>
          <cell r="Q247" t="str">
            <v>United States</v>
          </cell>
          <cell r="R247" t="str">
            <v>Investor</v>
          </cell>
          <cell r="S247" t="str">
            <v>n.a.</v>
          </cell>
        </row>
        <row r="248">
          <cell r="C248" t="str">
            <v>OVS Capital Management LLP</v>
          </cell>
          <cell r="D248">
            <v>0</v>
          </cell>
          <cell r="E248">
            <v>0</v>
          </cell>
          <cell r="F248">
            <v>0</v>
          </cell>
          <cell r="G248">
            <v>-150000</v>
          </cell>
          <cell r="H248">
            <v>150000</v>
          </cell>
          <cell r="I248" t="str">
            <v>IPO Est</v>
          </cell>
          <cell r="J248" t="str">
            <v>NASDAQ</v>
          </cell>
          <cell r="K248" t="str">
            <v>Investment Advisor</v>
          </cell>
          <cell r="L248" t="str">
            <v>N/A</v>
          </cell>
          <cell r="M248" t="str">
            <v>N/A</v>
          </cell>
          <cell r="N248">
            <v>0</v>
          </cell>
          <cell r="O248" t="str">
            <v>London</v>
          </cell>
          <cell r="P248" t="str">
            <v>N/A</v>
          </cell>
          <cell r="Q248" t="str">
            <v>United Kingdom</v>
          </cell>
          <cell r="R248" t="str">
            <v>Investor</v>
          </cell>
          <cell r="S248" t="str">
            <v>n.a.</v>
          </cell>
        </row>
        <row r="249">
          <cell r="C249" t="str">
            <v>Petrus Advisers LLP</v>
          </cell>
          <cell r="D249">
            <v>0</v>
          </cell>
          <cell r="E249">
            <v>0</v>
          </cell>
          <cell r="F249">
            <v>0</v>
          </cell>
          <cell r="G249">
            <v>-200000</v>
          </cell>
          <cell r="H249">
            <v>200000</v>
          </cell>
          <cell r="I249" t="str">
            <v>IPO Est</v>
          </cell>
          <cell r="J249" t="str">
            <v>NASDAQ</v>
          </cell>
          <cell r="K249" t="str">
            <v>Investment Advisor/Hedge Fund</v>
          </cell>
          <cell r="L249" t="str">
            <v>Hedge Fund</v>
          </cell>
          <cell r="M249" t="str">
            <v>N/A</v>
          </cell>
          <cell r="N249">
            <v>6.9631775000000007E-2</v>
          </cell>
          <cell r="O249" t="str">
            <v>London</v>
          </cell>
          <cell r="P249" t="str">
            <v>N/A</v>
          </cell>
          <cell r="Q249" t="str">
            <v>United Kingdom</v>
          </cell>
          <cell r="R249" t="str">
            <v>Investor</v>
          </cell>
          <cell r="S249" t="str">
            <v>n.a.</v>
          </cell>
        </row>
        <row r="250">
          <cell r="C250" t="str">
            <v>PFA Asset Management</v>
          </cell>
          <cell r="D250">
            <v>0</v>
          </cell>
          <cell r="E250">
            <v>0</v>
          </cell>
          <cell r="F250">
            <v>0</v>
          </cell>
          <cell r="G250">
            <v>-300000</v>
          </cell>
          <cell r="H250">
            <v>300000</v>
          </cell>
          <cell r="I250" t="str">
            <v>IPO Est</v>
          </cell>
          <cell r="J250" t="str">
            <v>NASDAQ</v>
          </cell>
          <cell r="K250" t="str">
            <v>Investment Advisor/Hedge Fund</v>
          </cell>
          <cell r="L250" t="str">
            <v>Hedge Fund</v>
          </cell>
          <cell r="M250" t="str">
            <v>High</v>
          </cell>
          <cell r="N250">
            <v>2.2198866000000001E-2</v>
          </cell>
          <cell r="O250" t="str">
            <v>Copenhagen</v>
          </cell>
          <cell r="P250" t="str">
            <v>N/A</v>
          </cell>
          <cell r="Q250" t="str">
            <v>Denmark</v>
          </cell>
          <cell r="R250" t="str">
            <v>Investor</v>
          </cell>
          <cell r="S250" t="str">
            <v>n.a.</v>
          </cell>
        </row>
        <row r="251">
          <cell r="C251" t="str">
            <v>PointState Capital LP</v>
          </cell>
          <cell r="D251">
            <v>0</v>
          </cell>
          <cell r="E251">
            <v>0</v>
          </cell>
          <cell r="F251">
            <v>0</v>
          </cell>
          <cell r="G251">
            <v>-375000</v>
          </cell>
          <cell r="H251">
            <v>375000</v>
          </cell>
          <cell r="I251" t="str">
            <v>IPO Est</v>
          </cell>
          <cell r="J251" t="str">
            <v>NASDAQ</v>
          </cell>
          <cell r="K251" t="str">
            <v>Hedge Fund</v>
          </cell>
          <cell r="L251" t="str">
            <v>Hedge Fund</v>
          </cell>
          <cell r="M251" t="str">
            <v>High</v>
          </cell>
          <cell r="N251">
            <v>5.3114051819999997</v>
          </cell>
          <cell r="O251" t="str">
            <v>New York</v>
          </cell>
          <cell r="P251" t="str">
            <v>NY</v>
          </cell>
          <cell r="Q251" t="str">
            <v>United States</v>
          </cell>
          <cell r="R251" t="str">
            <v>Investor</v>
          </cell>
          <cell r="S251" t="str">
            <v>n.a.</v>
          </cell>
        </row>
        <row r="252">
          <cell r="C252" t="str">
            <v>Portland Hill Capital LLP</v>
          </cell>
          <cell r="D252">
            <v>0</v>
          </cell>
          <cell r="E252">
            <v>0</v>
          </cell>
          <cell r="F252">
            <v>0</v>
          </cell>
          <cell r="G252">
            <v>-375000</v>
          </cell>
          <cell r="H252">
            <v>375000</v>
          </cell>
          <cell r="I252" t="str">
            <v>IPO Est</v>
          </cell>
          <cell r="J252" t="str">
            <v>NASDAQ</v>
          </cell>
          <cell r="K252" t="str">
            <v>Hedge Fund</v>
          </cell>
          <cell r="L252" t="str">
            <v>Hedge Fund</v>
          </cell>
          <cell r="M252" t="str">
            <v>Low</v>
          </cell>
          <cell r="N252">
            <v>5.7069290000000003E-3</v>
          </cell>
          <cell r="O252" t="str">
            <v>London</v>
          </cell>
          <cell r="P252" t="str">
            <v>N/A</v>
          </cell>
          <cell r="Q252" t="str">
            <v>United Kingdom</v>
          </cell>
          <cell r="R252" t="str">
            <v>Investor</v>
          </cell>
          <cell r="S252" t="str">
            <v>n.a.</v>
          </cell>
        </row>
        <row r="253">
          <cell r="C253" t="str">
            <v>RIT Capital Partners plc</v>
          </cell>
          <cell r="D253">
            <v>0</v>
          </cell>
          <cell r="E253">
            <v>0</v>
          </cell>
          <cell r="F253">
            <v>0</v>
          </cell>
          <cell r="G253">
            <v>-375000</v>
          </cell>
          <cell r="H253">
            <v>375000</v>
          </cell>
          <cell r="I253" t="str">
            <v>IPO Est</v>
          </cell>
          <cell r="J253" t="str">
            <v>NASDAQ</v>
          </cell>
          <cell r="K253" t="str">
            <v>Bank &amp; Trust</v>
          </cell>
          <cell r="L253" t="str">
            <v>N/A</v>
          </cell>
          <cell r="M253" t="str">
            <v>N/A</v>
          </cell>
          <cell r="N253">
            <v>0</v>
          </cell>
          <cell r="O253" t="str">
            <v>London</v>
          </cell>
          <cell r="P253" t="str">
            <v>N/A</v>
          </cell>
          <cell r="Q253" t="str">
            <v>United Kingdom</v>
          </cell>
          <cell r="R253" t="str">
            <v>Investor</v>
          </cell>
          <cell r="S253" t="str">
            <v>n.a.</v>
          </cell>
        </row>
        <row r="254">
          <cell r="C254" t="str">
            <v>River and Mercantile Asset Management LLP</v>
          </cell>
          <cell r="D254">
            <v>0</v>
          </cell>
          <cell r="E254">
            <v>0</v>
          </cell>
          <cell r="F254">
            <v>0</v>
          </cell>
          <cell r="G254">
            <v>-5000</v>
          </cell>
          <cell r="H254">
            <v>5000</v>
          </cell>
          <cell r="I254" t="str">
            <v>IPO Est</v>
          </cell>
          <cell r="J254" t="str">
            <v>NASDAQ</v>
          </cell>
          <cell r="K254" t="str">
            <v>Investment Advisor/Hedge Fund</v>
          </cell>
          <cell r="L254" t="str">
            <v>Core Value</v>
          </cell>
          <cell r="M254" t="str">
            <v>Mod</v>
          </cell>
          <cell r="N254">
            <v>2.1034408820000001</v>
          </cell>
          <cell r="O254" t="str">
            <v>London</v>
          </cell>
          <cell r="P254" t="str">
            <v>N/A</v>
          </cell>
          <cell r="Q254" t="str">
            <v>United Kingdom</v>
          </cell>
          <cell r="R254" t="str">
            <v>Investor</v>
          </cell>
          <cell r="S254" t="str">
            <v>n.a.</v>
          </cell>
        </row>
        <row r="255">
          <cell r="C255" t="str">
            <v>Roystone Capital Management LP</v>
          </cell>
          <cell r="D255">
            <v>0</v>
          </cell>
          <cell r="E255">
            <v>0</v>
          </cell>
          <cell r="F255">
            <v>0</v>
          </cell>
          <cell r="G255">
            <v>-25000</v>
          </cell>
          <cell r="H255">
            <v>25000</v>
          </cell>
          <cell r="I255" t="str">
            <v>IPO Est</v>
          </cell>
          <cell r="J255" t="str">
            <v>NASDAQ</v>
          </cell>
          <cell r="K255" t="str">
            <v>Hedge Fund</v>
          </cell>
          <cell r="L255" t="str">
            <v>Hedge Fund</v>
          </cell>
          <cell r="M255" t="str">
            <v>High</v>
          </cell>
          <cell r="N255">
            <v>2.3678914990000002</v>
          </cell>
          <cell r="O255" t="str">
            <v>New York</v>
          </cell>
          <cell r="P255" t="str">
            <v>NY</v>
          </cell>
          <cell r="Q255" t="str">
            <v>United States</v>
          </cell>
          <cell r="R255" t="str">
            <v>Investor</v>
          </cell>
          <cell r="S255" t="str">
            <v>n.a.</v>
          </cell>
        </row>
        <row r="256">
          <cell r="C256" t="str">
            <v>Sachem Head Capital Management, LLC</v>
          </cell>
          <cell r="D256">
            <v>0</v>
          </cell>
          <cell r="E256">
            <v>0</v>
          </cell>
          <cell r="F256">
            <v>0</v>
          </cell>
          <cell r="G256">
            <v>-375000</v>
          </cell>
          <cell r="H256">
            <v>375000</v>
          </cell>
          <cell r="I256" t="str">
            <v>IPO Est</v>
          </cell>
          <cell r="J256" t="str">
            <v>NASDAQ</v>
          </cell>
          <cell r="K256" t="str">
            <v>Hedge Fund</v>
          </cell>
          <cell r="L256" t="str">
            <v>Hedge Fund</v>
          </cell>
          <cell r="M256" t="str">
            <v>High</v>
          </cell>
          <cell r="N256">
            <v>1.374017998</v>
          </cell>
          <cell r="O256" t="str">
            <v>New York</v>
          </cell>
          <cell r="P256" t="str">
            <v>NY</v>
          </cell>
          <cell r="Q256" t="str">
            <v>United States</v>
          </cell>
          <cell r="R256" t="str">
            <v>Investor</v>
          </cell>
          <cell r="S256" t="str">
            <v>n.a.</v>
          </cell>
        </row>
        <row r="257">
          <cell r="C257" t="str">
            <v>Soros Fund Management, L.L.C.</v>
          </cell>
          <cell r="D257">
            <v>0</v>
          </cell>
          <cell r="E257">
            <v>0</v>
          </cell>
          <cell r="F257">
            <v>0</v>
          </cell>
          <cell r="G257">
            <v>-375000</v>
          </cell>
          <cell r="H257">
            <v>375000</v>
          </cell>
          <cell r="I257" t="str">
            <v>IPO Est</v>
          </cell>
          <cell r="J257" t="str">
            <v>NASDAQ</v>
          </cell>
          <cell r="K257" t="str">
            <v>Hedge Fund</v>
          </cell>
          <cell r="L257" t="str">
            <v>Hedge Fund</v>
          </cell>
          <cell r="M257" t="str">
            <v>Mod</v>
          </cell>
          <cell r="N257">
            <v>9.6047391429999998</v>
          </cell>
          <cell r="O257" t="str">
            <v>New York</v>
          </cell>
          <cell r="P257" t="str">
            <v>NY</v>
          </cell>
          <cell r="Q257" t="str">
            <v>United States</v>
          </cell>
          <cell r="R257" t="str">
            <v>Investor</v>
          </cell>
          <cell r="S257" t="str">
            <v>n.a.</v>
          </cell>
        </row>
        <row r="258">
          <cell r="C258" t="str">
            <v>Spinnaker Capital Group</v>
          </cell>
          <cell r="D258">
            <v>0</v>
          </cell>
          <cell r="E258">
            <v>0</v>
          </cell>
          <cell r="F258">
            <v>0</v>
          </cell>
          <cell r="G258">
            <v>-675000</v>
          </cell>
          <cell r="H258">
            <v>675000</v>
          </cell>
          <cell r="I258" t="str">
            <v>IPO Est</v>
          </cell>
          <cell r="J258" t="str">
            <v>NASDAQ</v>
          </cell>
          <cell r="K258" t="str">
            <v>Investment Advisor/Hedge Fund</v>
          </cell>
          <cell r="L258" t="str">
            <v>Specialty</v>
          </cell>
          <cell r="M258" t="str">
            <v>High</v>
          </cell>
          <cell r="N258">
            <v>4.8633757E-2</v>
          </cell>
          <cell r="O258" t="str">
            <v>London</v>
          </cell>
          <cell r="P258" t="str">
            <v>N/A</v>
          </cell>
          <cell r="Q258" t="str">
            <v>United Kingdom</v>
          </cell>
          <cell r="R258" t="str">
            <v>Investor</v>
          </cell>
          <cell r="S258" t="str">
            <v>n.a.</v>
          </cell>
        </row>
        <row r="259">
          <cell r="C259" t="str">
            <v>SPQR Capital Holdings, S.A.</v>
          </cell>
          <cell r="D259">
            <v>0</v>
          </cell>
          <cell r="E259">
            <v>0</v>
          </cell>
          <cell r="F259">
            <v>0</v>
          </cell>
          <cell r="G259">
            <v>-50000</v>
          </cell>
          <cell r="H259">
            <v>50000</v>
          </cell>
          <cell r="I259" t="str">
            <v>IPO Est</v>
          </cell>
          <cell r="J259" t="str">
            <v>NASDAQ</v>
          </cell>
          <cell r="K259" t="str">
            <v>Corporation</v>
          </cell>
          <cell r="L259" t="str">
            <v>N/A</v>
          </cell>
          <cell r="M259" t="str">
            <v>N/A</v>
          </cell>
          <cell r="N259">
            <v>0</v>
          </cell>
          <cell r="O259" t="str">
            <v>Luxembourg</v>
          </cell>
          <cell r="P259" t="str">
            <v>N/A</v>
          </cell>
          <cell r="Q259" t="str">
            <v>Luxembourg</v>
          </cell>
          <cell r="R259" t="str">
            <v>Investor</v>
          </cell>
          <cell r="S259" t="str">
            <v>n.a.</v>
          </cell>
        </row>
        <row r="260">
          <cell r="C260" t="str">
            <v>Standard Pacific Capital LLC</v>
          </cell>
          <cell r="D260">
            <v>0</v>
          </cell>
          <cell r="E260">
            <v>0</v>
          </cell>
          <cell r="F260">
            <v>0</v>
          </cell>
          <cell r="G260">
            <v>-200000</v>
          </cell>
          <cell r="H260">
            <v>200000</v>
          </cell>
          <cell r="I260" t="str">
            <v>IPO Est</v>
          </cell>
          <cell r="J260" t="str">
            <v>NASDAQ</v>
          </cell>
          <cell r="K260" t="str">
            <v>Hedge Fund</v>
          </cell>
          <cell r="L260" t="str">
            <v>Hedge Fund</v>
          </cell>
          <cell r="M260" t="str">
            <v>High</v>
          </cell>
          <cell r="N260">
            <v>0.35320187199999997</v>
          </cell>
          <cell r="O260" t="str">
            <v>San Francisco</v>
          </cell>
          <cell r="P260" t="str">
            <v>CA</v>
          </cell>
          <cell r="Q260" t="str">
            <v>United States</v>
          </cell>
          <cell r="R260" t="str">
            <v>Investor</v>
          </cell>
          <cell r="S260" t="str">
            <v>n.a.</v>
          </cell>
        </row>
        <row r="261">
          <cell r="C261" t="str">
            <v>Tekne Capital Management, LLC</v>
          </cell>
          <cell r="D261">
            <v>0</v>
          </cell>
          <cell r="E261">
            <v>0</v>
          </cell>
          <cell r="F261">
            <v>0</v>
          </cell>
          <cell r="G261">
            <v>-375000</v>
          </cell>
          <cell r="H261">
            <v>375000</v>
          </cell>
          <cell r="I261" t="str">
            <v>IPO Est</v>
          </cell>
          <cell r="J261" t="str">
            <v>NASDAQ</v>
          </cell>
          <cell r="K261" t="str">
            <v>Hedge Fund</v>
          </cell>
          <cell r="L261" t="str">
            <v>Hedge Fund</v>
          </cell>
          <cell r="M261" t="str">
            <v>High</v>
          </cell>
          <cell r="N261">
            <v>0.93047821900000005</v>
          </cell>
          <cell r="O261" t="str">
            <v>New York</v>
          </cell>
          <cell r="P261" t="str">
            <v>NY</v>
          </cell>
          <cell r="Q261" t="str">
            <v>United States</v>
          </cell>
          <cell r="R261" t="str">
            <v>Investor</v>
          </cell>
          <cell r="S261" t="str">
            <v>n.a.</v>
          </cell>
        </row>
        <row r="262">
          <cell r="C262" t="str">
            <v>Theorema Advisors UK LLP</v>
          </cell>
          <cell r="D262">
            <v>0</v>
          </cell>
          <cell r="E262">
            <v>0</v>
          </cell>
          <cell r="F262">
            <v>0</v>
          </cell>
          <cell r="G262">
            <v>-175000</v>
          </cell>
          <cell r="H262">
            <v>175000</v>
          </cell>
          <cell r="I262" t="str">
            <v>IPO Est</v>
          </cell>
          <cell r="J262" t="str">
            <v>NASDAQ</v>
          </cell>
          <cell r="K262" t="str">
            <v>Investment Advisor/Hedge Fund</v>
          </cell>
          <cell r="L262" t="str">
            <v>Equity Hedge</v>
          </cell>
          <cell r="M262" t="str">
            <v>N/A</v>
          </cell>
          <cell r="N262">
            <v>1.3419299000000001E-2</v>
          </cell>
          <cell r="O262" t="str">
            <v>London</v>
          </cell>
          <cell r="P262" t="str">
            <v>N/A</v>
          </cell>
          <cell r="Q262" t="str">
            <v>United Kingdom</v>
          </cell>
          <cell r="R262" t="str">
            <v>Investor</v>
          </cell>
          <cell r="S262" t="str">
            <v>n.a.</v>
          </cell>
        </row>
        <row r="263">
          <cell r="C263" t="str">
            <v>Threadneedle Asset Management Ltd.</v>
          </cell>
          <cell r="D263">
            <v>0</v>
          </cell>
          <cell r="E263">
            <v>0</v>
          </cell>
          <cell r="F263">
            <v>0</v>
          </cell>
          <cell r="G263">
            <v>-350000</v>
          </cell>
          <cell r="H263">
            <v>350000</v>
          </cell>
          <cell r="I263" t="str">
            <v>IPO Est</v>
          </cell>
          <cell r="J263" t="str">
            <v>NASDAQ</v>
          </cell>
          <cell r="K263" t="str">
            <v>Investment Advisor/Hedge Fund</v>
          </cell>
          <cell r="L263" t="str">
            <v>Core Growth</v>
          </cell>
          <cell r="M263" t="str">
            <v>Low</v>
          </cell>
          <cell r="N263">
            <v>67.020424418999994</v>
          </cell>
          <cell r="O263" t="str">
            <v>London</v>
          </cell>
          <cell r="P263" t="str">
            <v>N/A</v>
          </cell>
          <cell r="Q263" t="str">
            <v>United Kingdom</v>
          </cell>
          <cell r="R263" t="str">
            <v>Investor</v>
          </cell>
          <cell r="S263" t="str">
            <v>n.a.</v>
          </cell>
        </row>
        <row r="264">
          <cell r="C264" t="str">
            <v>Toscafund Asset Management LLP</v>
          </cell>
          <cell r="D264">
            <v>0</v>
          </cell>
          <cell r="E264">
            <v>0</v>
          </cell>
          <cell r="F264">
            <v>0</v>
          </cell>
          <cell r="G264">
            <v>-1250000</v>
          </cell>
          <cell r="H264">
            <v>1250000</v>
          </cell>
          <cell r="I264" t="str">
            <v>IPO Est</v>
          </cell>
          <cell r="J264" t="str">
            <v>NASDAQ</v>
          </cell>
          <cell r="K264" t="str">
            <v>Investment Advisor/Hedge Fund</v>
          </cell>
          <cell r="L264" t="str">
            <v>Aggres. Gr.</v>
          </cell>
          <cell r="M264" t="str">
            <v>Low</v>
          </cell>
          <cell r="N264">
            <v>1.063321698</v>
          </cell>
          <cell r="O264" t="str">
            <v>London</v>
          </cell>
          <cell r="P264" t="str">
            <v>N/A</v>
          </cell>
          <cell r="Q264" t="str">
            <v>United Kingdom</v>
          </cell>
          <cell r="R264" t="str">
            <v>Investor</v>
          </cell>
          <cell r="S264" t="str">
            <v>n.a.</v>
          </cell>
        </row>
        <row r="265">
          <cell r="C265" t="str">
            <v>Trafalgar Capital Management (UK) LLP</v>
          </cell>
          <cell r="D265">
            <v>0</v>
          </cell>
          <cell r="E265">
            <v>0</v>
          </cell>
          <cell r="F265">
            <v>0</v>
          </cell>
          <cell r="G265">
            <v>-50000</v>
          </cell>
          <cell r="H265">
            <v>50000</v>
          </cell>
          <cell r="I265" t="str">
            <v>IPO Est</v>
          </cell>
          <cell r="J265" t="str">
            <v>NASDAQ</v>
          </cell>
          <cell r="K265" t="str">
            <v>Hedge Fund</v>
          </cell>
          <cell r="L265" t="str">
            <v>Hedge Fund</v>
          </cell>
          <cell r="M265" t="str">
            <v>N/A</v>
          </cell>
          <cell r="N265">
            <v>0</v>
          </cell>
          <cell r="O265" t="str">
            <v>London</v>
          </cell>
          <cell r="P265" t="str">
            <v>N/A</v>
          </cell>
          <cell r="Q265" t="str">
            <v>United Kingdom</v>
          </cell>
          <cell r="R265" t="str">
            <v>Investor</v>
          </cell>
          <cell r="S265" t="str">
            <v>n.a.</v>
          </cell>
        </row>
        <row r="266">
          <cell r="C266" t="str">
            <v>TT International</v>
          </cell>
          <cell r="D266">
            <v>0</v>
          </cell>
          <cell r="E266">
            <v>0</v>
          </cell>
          <cell r="F266">
            <v>0</v>
          </cell>
          <cell r="G266">
            <v>-500000</v>
          </cell>
          <cell r="H266">
            <v>500000</v>
          </cell>
          <cell r="I266" t="str">
            <v>IPO Est</v>
          </cell>
          <cell r="J266" t="str">
            <v>NASDAQ</v>
          </cell>
          <cell r="K266" t="str">
            <v>Investment Advisor/Hedge Fund</v>
          </cell>
          <cell r="L266" t="str">
            <v>GARP</v>
          </cell>
          <cell r="M266" t="str">
            <v>Mod</v>
          </cell>
          <cell r="N266">
            <v>1.1151625890000001</v>
          </cell>
          <cell r="O266" t="str">
            <v>London</v>
          </cell>
          <cell r="P266" t="str">
            <v>N/A</v>
          </cell>
          <cell r="Q266" t="str">
            <v>United Kingdom</v>
          </cell>
          <cell r="R266" t="str">
            <v>Investor</v>
          </cell>
          <cell r="S266" t="str">
            <v>n.a.</v>
          </cell>
        </row>
        <row r="267">
          <cell r="C267" t="str">
            <v>UBS O'Connor LLC</v>
          </cell>
          <cell r="D267">
            <v>0</v>
          </cell>
          <cell r="E267">
            <v>0</v>
          </cell>
          <cell r="F267">
            <v>0</v>
          </cell>
          <cell r="G267">
            <v>-300000</v>
          </cell>
          <cell r="H267">
            <v>300000</v>
          </cell>
          <cell r="I267" t="str">
            <v>Filing</v>
          </cell>
          <cell r="J267" t="str">
            <v>NASDAQ</v>
          </cell>
          <cell r="K267" t="str">
            <v>Hedge Fund</v>
          </cell>
          <cell r="L267" t="str">
            <v>Hedge Fund</v>
          </cell>
          <cell r="M267" t="str">
            <v>High</v>
          </cell>
          <cell r="N267">
            <v>4.1467865389999998</v>
          </cell>
          <cell r="O267" t="str">
            <v>Chicago</v>
          </cell>
          <cell r="P267" t="str">
            <v>IL</v>
          </cell>
          <cell r="Q267" t="str">
            <v>United States</v>
          </cell>
          <cell r="R267" t="str">
            <v>Investor</v>
          </cell>
          <cell r="S267" t="str">
            <v>n.a.</v>
          </cell>
        </row>
        <row r="268">
          <cell r="C268" t="str">
            <v>Union Investment Institutional GmbH</v>
          </cell>
          <cell r="D268">
            <v>0</v>
          </cell>
          <cell r="E268">
            <v>0</v>
          </cell>
          <cell r="F268">
            <v>0</v>
          </cell>
          <cell r="G268">
            <v>-875000</v>
          </cell>
          <cell r="H268">
            <v>875000</v>
          </cell>
          <cell r="I268" t="str">
            <v>IPO Est</v>
          </cell>
          <cell r="J268" t="str">
            <v>NASDAQ</v>
          </cell>
          <cell r="K268" t="str">
            <v>Investment Advisor</v>
          </cell>
          <cell r="L268" t="str">
            <v>Core Growth</v>
          </cell>
          <cell r="M268" t="str">
            <v>N/A</v>
          </cell>
          <cell r="N268">
            <v>0</v>
          </cell>
          <cell r="O268" t="str">
            <v>Frankfurt</v>
          </cell>
          <cell r="P268" t="str">
            <v>N/A</v>
          </cell>
          <cell r="Q268" t="str">
            <v>Germany</v>
          </cell>
          <cell r="R268" t="str">
            <v>Investor</v>
          </cell>
          <cell r="S268" t="str">
            <v>n.a.</v>
          </cell>
        </row>
        <row r="269">
          <cell r="C269" t="str">
            <v>Vanquish Holdings Co Ltd.</v>
          </cell>
          <cell r="D269">
            <v>0</v>
          </cell>
          <cell r="E269">
            <v>0</v>
          </cell>
          <cell r="F269">
            <v>0</v>
          </cell>
          <cell r="G269">
            <v>-5000</v>
          </cell>
          <cell r="H269">
            <v>5000</v>
          </cell>
          <cell r="I269" t="str">
            <v>IPO Est</v>
          </cell>
          <cell r="J269" t="str">
            <v>NASDAQ</v>
          </cell>
          <cell r="K269" t="str">
            <v>Corporation</v>
          </cell>
          <cell r="L269" t="str">
            <v>N/A</v>
          </cell>
          <cell r="M269" t="str">
            <v>N/A</v>
          </cell>
          <cell r="N269">
            <v>0</v>
          </cell>
          <cell r="O269" t="str">
            <v>New Territories</v>
          </cell>
          <cell r="P269" t="str">
            <v>N/A</v>
          </cell>
          <cell r="Q269" t="str">
            <v>Hong Kong SAR</v>
          </cell>
          <cell r="R269" t="str">
            <v>Investor</v>
          </cell>
          <cell r="S269" t="str">
            <v>n.a.</v>
          </cell>
        </row>
        <row r="270">
          <cell r="C270" t="str">
            <v>Visium Asset Management, LP</v>
          </cell>
          <cell r="D270">
            <v>0</v>
          </cell>
          <cell r="E270">
            <v>0</v>
          </cell>
          <cell r="F270">
            <v>0</v>
          </cell>
          <cell r="G270">
            <v>-500000</v>
          </cell>
          <cell r="H270">
            <v>500000</v>
          </cell>
          <cell r="I270" t="str">
            <v>IPO Est</v>
          </cell>
          <cell r="J270" t="str">
            <v>NASDAQ</v>
          </cell>
          <cell r="K270" t="str">
            <v>Investment Advisor/Hedge Fund</v>
          </cell>
          <cell r="L270" t="str">
            <v>Hedge Fund</v>
          </cell>
          <cell r="M270" t="str">
            <v>High</v>
          </cell>
          <cell r="N270">
            <v>5.9601758120000001</v>
          </cell>
          <cell r="O270" t="str">
            <v>New York</v>
          </cell>
          <cell r="P270" t="str">
            <v>NY</v>
          </cell>
          <cell r="Q270" t="str">
            <v>United States</v>
          </cell>
          <cell r="R270" t="str">
            <v>Investor</v>
          </cell>
          <cell r="S270" t="str">
            <v>n.a.</v>
          </cell>
        </row>
        <row r="271">
          <cell r="C271" t="str">
            <v>Voya Investment Management LLC</v>
          </cell>
          <cell r="D271">
            <v>0</v>
          </cell>
          <cell r="E271">
            <v>0</v>
          </cell>
          <cell r="F271">
            <v>0</v>
          </cell>
          <cell r="G271">
            <v>-375000</v>
          </cell>
          <cell r="H271">
            <v>375000</v>
          </cell>
          <cell r="I271" t="str">
            <v>IPO Est</v>
          </cell>
          <cell r="J271" t="str">
            <v>NASDAQ</v>
          </cell>
          <cell r="K271" t="str">
            <v>Investment Advisor/Hedge Fund</v>
          </cell>
          <cell r="L271" t="str">
            <v>Core Growth</v>
          </cell>
          <cell r="M271" t="str">
            <v>Low</v>
          </cell>
          <cell r="N271">
            <v>49.010939256999997</v>
          </cell>
          <cell r="O271" t="str">
            <v>New York</v>
          </cell>
          <cell r="P271" t="str">
            <v>NY</v>
          </cell>
          <cell r="Q271" t="str">
            <v>United States</v>
          </cell>
          <cell r="R271" t="str">
            <v>Investor</v>
          </cell>
          <cell r="S271" t="str">
            <v>n.a.</v>
          </cell>
        </row>
        <row r="272">
          <cell r="C272" t="str">
            <v>Wellington Management Company, LLP</v>
          </cell>
          <cell r="D272">
            <v>0</v>
          </cell>
          <cell r="E272">
            <v>0</v>
          </cell>
          <cell r="F272">
            <v>0</v>
          </cell>
          <cell r="G272">
            <v>-2650000</v>
          </cell>
          <cell r="H272">
            <v>2650000</v>
          </cell>
          <cell r="I272" t="str">
            <v>IPO Est</v>
          </cell>
          <cell r="J272" t="str">
            <v>NASDAQ</v>
          </cell>
          <cell r="K272" t="str">
            <v>Investment Advisor/Hedge Fund</v>
          </cell>
          <cell r="L272" t="str">
            <v>Core Value</v>
          </cell>
          <cell r="M272" t="str">
            <v>Low</v>
          </cell>
          <cell r="N272">
            <v>408.60723395600002</v>
          </cell>
          <cell r="O272" t="str">
            <v>Boston</v>
          </cell>
          <cell r="P272" t="str">
            <v>MA</v>
          </cell>
          <cell r="Q272" t="str">
            <v>United States</v>
          </cell>
          <cell r="R272" t="str">
            <v>Investor</v>
          </cell>
          <cell r="S272" t="str">
            <v>n.a.</v>
          </cell>
        </row>
      </sheetData>
      <sheetData sheetId="7"/>
      <sheetData sheetId="8"/>
      <sheetData sheetId="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2"/>
      <sheetName val="Leasing"/>
      <sheetName val="42_Reaval"/>
      <sheetName val="43"/>
      <sheetName val="+-valias"/>
      <sheetName val="Controlo"/>
      <sheetName val="NL"/>
    </sheetNames>
    <sheetDataSet>
      <sheetData sheetId="0" refreshError="1">
        <row r="177">
          <cell r="C177">
            <v>1</v>
          </cell>
          <cell r="D177" t="str">
            <v>Janeiro</v>
          </cell>
        </row>
        <row r="178">
          <cell r="C178">
            <v>2</v>
          </cell>
          <cell r="D178" t="str">
            <v>Fevereiro</v>
          </cell>
        </row>
        <row r="179">
          <cell r="C179">
            <v>3</v>
          </cell>
          <cell r="D179" t="str">
            <v>Março</v>
          </cell>
        </row>
        <row r="180">
          <cell r="C180">
            <v>4</v>
          </cell>
          <cell r="D180" t="str">
            <v>Abril</v>
          </cell>
        </row>
        <row r="181">
          <cell r="C181">
            <v>5</v>
          </cell>
          <cell r="D181" t="str">
            <v>Maio</v>
          </cell>
        </row>
        <row r="182">
          <cell r="C182">
            <v>6</v>
          </cell>
          <cell r="D182" t="str">
            <v>Junho</v>
          </cell>
        </row>
        <row r="183">
          <cell r="C183">
            <v>7</v>
          </cell>
          <cell r="D183" t="str">
            <v>Julho</v>
          </cell>
        </row>
        <row r="184">
          <cell r="C184">
            <v>8</v>
          </cell>
          <cell r="D184" t="str">
            <v>Agosto</v>
          </cell>
        </row>
        <row r="185">
          <cell r="C185">
            <v>9</v>
          </cell>
          <cell r="D185" t="str">
            <v>Setembro</v>
          </cell>
        </row>
        <row r="186">
          <cell r="C186">
            <v>10</v>
          </cell>
          <cell r="D186" t="str">
            <v>Outubro</v>
          </cell>
        </row>
        <row r="187">
          <cell r="C187">
            <v>11</v>
          </cell>
          <cell r="D187" t="str">
            <v>Novembro</v>
          </cell>
        </row>
        <row r="188">
          <cell r="C188">
            <v>12</v>
          </cell>
          <cell r="D188" t="str">
            <v>Dezembro</v>
          </cell>
        </row>
      </sheetData>
      <sheetData sheetId="1"/>
      <sheetData sheetId="2"/>
      <sheetData sheetId="3"/>
      <sheetData sheetId="4" refreshError="1"/>
      <sheetData sheetId="5" refreshError="1"/>
      <sheetData sheetId="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as IRS-97"/>
      <sheetName val="Tabelas_IRS-97"/>
    </sheetNames>
    <sheetDataSet>
      <sheetData sheetId="0" refreshError="1">
        <row r="5">
          <cell r="C5">
            <v>0</v>
          </cell>
          <cell r="D5">
            <v>1</v>
          </cell>
          <cell r="E5">
            <v>2</v>
          </cell>
          <cell r="F5">
            <v>3</v>
          </cell>
          <cell r="G5">
            <v>4</v>
          </cell>
          <cell r="H5" t="str">
            <v>5 ou mais</v>
          </cell>
          <cell r="L5">
            <v>0</v>
          </cell>
          <cell r="M5">
            <v>1</v>
          </cell>
          <cell r="N5">
            <v>2</v>
          </cell>
          <cell r="O5">
            <v>3</v>
          </cell>
          <cell r="P5">
            <v>4</v>
          </cell>
          <cell r="Q5" t="str">
            <v>5 ou mais</v>
          </cell>
          <cell r="U5">
            <v>0</v>
          </cell>
          <cell r="V5">
            <v>1</v>
          </cell>
          <cell r="W5">
            <v>2</v>
          </cell>
          <cell r="X5">
            <v>3</v>
          </cell>
          <cell r="Y5">
            <v>4</v>
          </cell>
          <cell r="Z5" t="str">
            <v>5 ou mais</v>
          </cell>
        </row>
        <row r="6">
          <cell r="B6">
            <v>0</v>
          </cell>
          <cell r="C6">
            <v>0</v>
          </cell>
          <cell r="D6">
            <v>0</v>
          </cell>
          <cell r="E6">
            <v>0</v>
          </cell>
          <cell r="F6">
            <v>0</v>
          </cell>
          <cell r="G6">
            <v>0</v>
          </cell>
          <cell r="H6">
            <v>0</v>
          </cell>
          <cell r="K6">
            <v>0</v>
          </cell>
          <cell r="L6">
            <v>0</v>
          </cell>
          <cell r="M6">
            <v>0</v>
          </cell>
          <cell r="N6">
            <v>0</v>
          </cell>
          <cell r="O6">
            <v>0</v>
          </cell>
          <cell r="P6">
            <v>0</v>
          </cell>
          <cell r="Q6">
            <v>0</v>
          </cell>
          <cell r="T6">
            <v>0</v>
          </cell>
          <cell r="U6">
            <v>0</v>
          </cell>
          <cell r="V6">
            <v>0</v>
          </cell>
          <cell r="W6">
            <v>0</v>
          </cell>
          <cell r="X6">
            <v>0</v>
          </cell>
          <cell r="Y6">
            <v>0</v>
          </cell>
          <cell r="Z6">
            <v>0</v>
          </cell>
        </row>
        <row r="7">
          <cell r="B7">
            <v>0</v>
          </cell>
          <cell r="C7">
            <v>0</v>
          </cell>
          <cell r="D7">
            <v>0</v>
          </cell>
          <cell r="E7">
            <v>0</v>
          </cell>
          <cell r="F7">
            <v>0</v>
          </cell>
          <cell r="G7">
            <v>0</v>
          </cell>
          <cell r="H7">
            <v>0</v>
          </cell>
          <cell r="K7">
            <v>0</v>
          </cell>
          <cell r="L7">
            <v>0</v>
          </cell>
          <cell r="M7">
            <v>0</v>
          </cell>
          <cell r="N7">
            <v>0</v>
          </cell>
          <cell r="O7">
            <v>0</v>
          </cell>
          <cell r="P7">
            <v>0</v>
          </cell>
          <cell r="Q7">
            <v>0</v>
          </cell>
          <cell r="T7">
            <v>0</v>
          </cell>
          <cell r="U7">
            <v>0</v>
          </cell>
          <cell r="V7">
            <v>0</v>
          </cell>
          <cell r="W7">
            <v>0</v>
          </cell>
          <cell r="X7">
            <v>0</v>
          </cell>
          <cell r="Y7">
            <v>0</v>
          </cell>
          <cell r="Z7">
            <v>0</v>
          </cell>
        </row>
        <row r="8">
          <cell r="B8">
            <v>59440</v>
          </cell>
          <cell r="C8">
            <v>5.0000000000000001E-3</v>
          </cell>
          <cell r="D8">
            <v>0</v>
          </cell>
          <cell r="E8">
            <v>0</v>
          </cell>
          <cell r="F8">
            <v>0</v>
          </cell>
          <cell r="G8">
            <v>0</v>
          </cell>
          <cell r="H8">
            <v>0</v>
          </cell>
          <cell r="K8">
            <v>72580</v>
          </cell>
          <cell r="L8">
            <v>5.0000000000000001E-3</v>
          </cell>
          <cell r="M8">
            <v>0</v>
          </cell>
          <cell r="N8">
            <v>0</v>
          </cell>
          <cell r="O8">
            <v>0</v>
          </cell>
          <cell r="P8">
            <v>0</v>
          </cell>
          <cell r="Q8">
            <v>0</v>
          </cell>
          <cell r="T8">
            <v>56700</v>
          </cell>
          <cell r="U8">
            <v>5.0000000000000001E-3</v>
          </cell>
          <cell r="V8">
            <v>0</v>
          </cell>
          <cell r="W8">
            <v>0</v>
          </cell>
          <cell r="X8">
            <v>0</v>
          </cell>
          <cell r="Y8">
            <v>0</v>
          </cell>
          <cell r="Z8">
            <v>0</v>
          </cell>
        </row>
        <row r="9">
          <cell r="B9">
            <v>60067</v>
          </cell>
          <cell r="C9">
            <v>1.4999999999999999E-2</v>
          </cell>
          <cell r="D9">
            <v>0</v>
          </cell>
          <cell r="E9">
            <v>0</v>
          </cell>
          <cell r="F9">
            <v>0</v>
          </cell>
          <cell r="G9">
            <v>0</v>
          </cell>
          <cell r="H9">
            <v>0</v>
          </cell>
          <cell r="K9">
            <v>74457</v>
          </cell>
          <cell r="L9">
            <v>1.4999999999999999E-2</v>
          </cell>
          <cell r="M9">
            <v>0</v>
          </cell>
          <cell r="N9">
            <v>0</v>
          </cell>
          <cell r="O9">
            <v>0</v>
          </cell>
          <cell r="P9">
            <v>0</v>
          </cell>
          <cell r="Q9">
            <v>0</v>
          </cell>
          <cell r="T9">
            <v>57564</v>
          </cell>
          <cell r="U9">
            <v>1.4999999999999999E-2</v>
          </cell>
          <cell r="V9">
            <v>0</v>
          </cell>
          <cell r="W9">
            <v>0</v>
          </cell>
          <cell r="X9">
            <v>0</v>
          </cell>
          <cell r="Y9">
            <v>0</v>
          </cell>
          <cell r="Z9">
            <v>0</v>
          </cell>
        </row>
        <row r="10">
          <cell r="B10">
            <v>65071</v>
          </cell>
          <cell r="C10">
            <v>2.5000000000000001E-2</v>
          </cell>
          <cell r="D10">
            <v>0</v>
          </cell>
          <cell r="E10">
            <v>0</v>
          </cell>
          <cell r="F10">
            <v>0</v>
          </cell>
          <cell r="G10">
            <v>0</v>
          </cell>
          <cell r="H10">
            <v>0</v>
          </cell>
          <cell r="K10">
            <v>79462</v>
          </cell>
          <cell r="L10">
            <v>2.5000000000000001E-2</v>
          </cell>
          <cell r="M10">
            <v>5.0000000000000001E-3</v>
          </cell>
          <cell r="N10">
            <v>0</v>
          </cell>
          <cell r="O10">
            <v>0</v>
          </cell>
          <cell r="P10">
            <v>0</v>
          </cell>
          <cell r="Q10">
            <v>0</v>
          </cell>
          <cell r="T10">
            <v>60067</v>
          </cell>
          <cell r="U10">
            <v>2.5000000000000001E-2</v>
          </cell>
          <cell r="V10">
            <v>1.4999999999999999E-2</v>
          </cell>
          <cell r="W10">
            <v>0</v>
          </cell>
          <cell r="X10">
            <v>0</v>
          </cell>
          <cell r="Y10">
            <v>0</v>
          </cell>
          <cell r="Z10">
            <v>0</v>
          </cell>
        </row>
        <row r="11">
          <cell r="B11">
            <v>70703</v>
          </cell>
          <cell r="C11">
            <v>3.5000000000000003E-2</v>
          </cell>
          <cell r="D11">
            <v>1.4999999999999999E-2</v>
          </cell>
          <cell r="E11">
            <v>0</v>
          </cell>
          <cell r="F11">
            <v>0</v>
          </cell>
          <cell r="G11">
            <v>0</v>
          </cell>
          <cell r="H11">
            <v>0</v>
          </cell>
          <cell r="K11">
            <v>85720</v>
          </cell>
          <cell r="L11">
            <v>3.5000000000000003E-2</v>
          </cell>
          <cell r="M11">
            <v>1.4999999999999999E-2</v>
          </cell>
          <cell r="N11">
            <v>0</v>
          </cell>
          <cell r="O11">
            <v>0</v>
          </cell>
          <cell r="P11">
            <v>0</v>
          </cell>
          <cell r="Q11">
            <v>0</v>
          </cell>
          <cell r="T11">
            <v>65071</v>
          </cell>
          <cell r="U11">
            <v>3.5000000000000003E-2</v>
          </cell>
          <cell r="V11">
            <v>2.5000000000000001E-2</v>
          </cell>
          <cell r="W11">
            <v>1.4999999999999999E-2</v>
          </cell>
          <cell r="X11">
            <v>0</v>
          </cell>
          <cell r="Y11">
            <v>0</v>
          </cell>
          <cell r="Z11">
            <v>0</v>
          </cell>
        </row>
        <row r="12">
          <cell r="B12">
            <v>76960</v>
          </cell>
          <cell r="C12">
            <v>4.4999999999999998E-2</v>
          </cell>
          <cell r="D12">
            <v>2.5000000000000001E-2</v>
          </cell>
          <cell r="E12">
            <v>1.4999999999999999E-2</v>
          </cell>
          <cell r="F12">
            <v>0</v>
          </cell>
          <cell r="G12">
            <v>0</v>
          </cell>
          <cell r="H12">
            <v>0</v>
          </cell>
          <cell r="K12">
            <v>93227</v>
          </cell>
          <cell r="L12">
            <v>4.4999999999999998E-2</v>
          </cell>
          <cell r="M12">
            <v>3.5000000000000003E-2</v>
          </cell>
          <cell r="N12">
            <v>1.4999999999999999E-2</v>
          </cell>
          <cell r="O12">
            <v>0</v>
          </cell>
          <cell r="P12">
            <v>0</v>
          </cell>
          <cell r="Q12">
            <v>0</v>
          </cell>
          <cell r="T12">
            <v>71329</v>
          </cell>
          <cell r="U12">
            <v>4.4999999999999998E-2</v>
          </cell>
          <cell r="V12">
            <v>3.5000000000000003E-2</v>
          </cell>
          <cell r="W12">
            <v>2.5000000000000001E-2</v>
          </cell>
          <cell r="X12">
            <v>1.4999999999999999E-2</v>
          </cell>
          <cell r="Y12">
            <v>1.4999999999999999E-2</v>
          </cell>
          <cell r="Z12">
            <v>0</v>
          </cell>
        </row>
        <row r="13">
          <cell r="B13">
            <v>84468</v>
          </cell>
          <cell r="C13">
            <v>5.5E-2</v>
          </cell>
          <cell r="D13">
            <v>4.4999999999999998E-2</v>
          </cell>
          <cell r="E13">
            <v>2.5000000000000001E-2</v>
          </cell>
          <cell r="F13">
            <v>1.4999999999999999E-2</v>
          </cell>
          <cell r="G13">
            <v>0</v>
          </cell>
          <cell r="H13">
            <v>0</v>
          </cell>
          <cell r="K13">
            <v>101989</v>
          </cell>
          <cell r="L13">
            <v>5.5E-2</v>
          </cell>
          <cell r="M13">
            <v>4.4999999999999998E-2</v>
          </cell>
          <cell r="N13">
            <v>3.5000000000000003E-2</v>
          </cell>
          <cell r="O13">
            <v>1.4999999999999999E-2</v>
          </cell>
          <cell r="P13">
            <v>0</v>
          </cell>
          <cell r="Q13">
            <v>0</v>
          </cell>
          <cell r="T13">
            <v>78211</v>
          </cell>
          <cell r="U13">
            <v>5.5E-2</v>
          </cell>
          <cell r="V13">
            <v>4.4999999999999998E-2</v>
          </cell>
          <cell r="W13">
            <v>3.5000000000000003E-2</v>
          </cell>
          <cell r="X13">
            <v>3.5000000000000003E-2</v>
          </cell>
          <cell r="Y13">
            <v>2.5000000000000001E-2</v>
          </cell>
          <cell r="Z13">
            <v>1.4999999999999999E-2</v>
          </cell>
        </row>
        <row r="14">
          <cell r="B14">
            <v>93854</v>
          </cell>
          <cell r="C14">
            <v>6.5000000000000002E-2</v>
          </cell>
          <cell r="D14">
            <v>5.5E-2</v>
          </cell>
          <cell r="E14">
            <v>3.5000000000000003E-2</v>
          </cell>
          <cell r="F14">
            <v>2.5000000000000001E-2</v>
          </cell>
          <cell r="G14">
            <v>1.4999999999999999E-2</v>
          </cell>
          <cell r="H14">
            <v>0</v>
          </cell>
          <cell r="K14">
            <v>112624</v>
          </cell>
          <cell r="L14">
            <v>6.5000000000000002E-2</v>
          </cell>
          <cell r="M14">
            <v>5.5E-2</v>
          </cell>
          <cell r="N14">
            <v>4.4999999999999998E-2</v>
          </cell>
          <cell r="O14">
            <v>3.5000000000000003E-2</v>
          </cell>
          <cell r="P14">
            <v>1.4999999999999999E-2</v>
          </cell>
          <cell r="Q14">
            <v>5.0000000000000001E-3</v>
          </cell>
          <cell r="T14">
            <v>86971</v>
          </cell>
          <cell r="U14">
            <v>6.5000000000000002E-2</v>
          </cell>
          <cell r="V14">
            <v>5.5E-2</v>
          </cell>
          <cell r="W14">
            <v>5.5E-2</v>
          </cell>
          <cell r="X14">
            <v>4.4999999999999998E-2</v>
          </cell>
          <cell r="Y14">
            <v>3.5000000000000003E-2</v>
          </cell>
          <cell r="Z14">
            <v>2.5000000000000001E-2</v>
          </cell>
        </row>
        <row r="15">
          <cell r="B15">
            <v>105742</v>
          </cell>
          <cell r="C15">
            <v>7.4999999999999997E-2</v>
          </cell>
          <cell r="D15">
            <v>6.5000000000000002E-2</v>
          </cell>
          <cell r="E15">
            <v>5.5E-2</v>
          </cell>
          <cell r="F15">
            <v>3.5000000000000003E-2</v>
          </cell>
          <cell r="G15">
            <v>2.5000000000000001E-2</v>
          </cell>
          <cell r="H15">
            <v>1.4999999999999999E-2</v>
          </cell>
          <cell r="K15">
            <v>125138</v>
          </cell>
          <cell r="L15">
            <v>7.4999999999999997E-2</v>
          </cell>
          <cell r="M15">
            <v>6.5000000000000002E-2</v>
          </cell>
          <cell r="N15">
            <v>5.5E-2</v>
          </cell>
          <cell r="O15">
            <v>4.4999999999999998E-2</v>
          </cell>
          <cell r="P15">
            <v>3.5000000000000003E-2</v>
          </cell>
          <cell r="Q15">
            <v>2.5000000000000001E-2</v>
          </cell>
          <cell r="T15">
            <v>98233</v>
          </cell>
          <cell r="U15">
            <v>7.4999999999999997E-2</v>
          </cell>
          <cell r="V15">
            <v>6.5000000000000002E-2</v>
          </cell>
          <cell r="W15">
            <v>6.5000000000000002E-2</v>
          </cell>
          <cell r="X15">
            <v>5.5E-2</v>
          </cell>
          <cell r="Y15">
            <v>4.4999999999999998E-2</v>
          </cell>
          <cell r="Z15">
            <v>4.4999999999999998E-2</v>
          </cell>
        </row>
        <row r="16">
          <cell r="B16">
            <v>116378</v>
          </cell>
          <cell r="C16">
            <v>8.5000000000000006E-2</v>
          </cell>
          <cell r="D16">
            <v>7.4999999999999997E-2</v>
          </cell>
          <cell r="E16">
            <v>6.5000000000000002E-2</v>
          </cell>
          <cell r="F16">
            <v>5.5E-2</v>
          </cell>
          <cell r="G16">
            <v>3.5000000000000003E-2</v>
          </cell>
          <cell r="H16">
            <v>2.5000000000000001E-2</v>
          </cell>
          <cell r="K16">
            <v>141406</v>
          </cell>
          <cell r="L16">
            <v>8.5000000000000006E-2</v>
          </cell>
          <cell r="M16">
            <v>7.4999999999999997E-2</v>
          </cell>
          <cell r="N16">
            <v>6.5000000000000002E-2</v>
          </cell>
          <cell r="O16">
            <v>5.5E-2</v>
          </cell>
          <cell r="P16">
            <v>4.4999999999999998E-2</v>
          </cell>
          <cell r="Q16">
            <v>4.4999999999999998E-2</v>
          </cell>
          <cell r="T16">
            <v>111998</v>
          </cell>
          <cell r="U16">
            <v>8.5000000000000006E-2</v>
          </cell>
          <cell r="V16">
            <v>7.4999999999999997E-2</v>
          </cell>
          <cell r="W16">
            <v>7.4999999999999997E-2</v>
          </cell>
          <cell r="X16">
            <v>6.5000000000000002E-2</v>
          </cell>
          <cell r="Y16">
            <v>6.5000000000000002E-2</v>
          </cell>
          <cell r="Z16">
            <v>5.5E-2</v>
          </cell>
        </row>
        <row r="17">
          <cell r="B17">
            <v>123886</v>
          </cell>
          <cell r="C17">
            <v>9.5000000000000001E-2</v>
          </cell>
          <cell r="D17">
            <v>8.5000000000000006E-2</v>
          </cell>
          <cell r="E17">
            <v>7.4999999999999997E-2</v>
          </cell>
          <cell r="F17">
            <v>6.5000000000000002E-2</v>
          </cell>
          <cell r="G17">
            <v>5.5E-2</v>
          </cell>
          <cell r="H17">
            <v>4.4999999999999998E-2</v>
          </cell>
          <cell r="K17">
            <v>162053</v>
          </cell>
          <cell r="L17">
            <v>9.5000000000000001E-2</v>
          </cell>
          <cell r="M17">
            <v>8.5000000000000006E-2</v>
          </cell>
          <cell r="N17">
            <v>7.4999999999999997E-2</v>
          </cell>
          <cell r="O17">
            <v>7.4999999999999997E-2</v>
          </cell>
          <cell r="P17">
            <v>6.5000000000000002E-2</v>
          </cell>
          <cell r="Q17">
            <v>5.5E-2</v>
          </cell>
          <cell r="T17">
            <v>120132</v>
          </cell>
          <cell r="U17">
            <v>9.5000000000000001E-2</v>
          </cell>
          <cell r="V17">
            <v>8.5000000000000006E-2</v>
          </cell>
          <cell r="W17">
            <v>8.5000000000000006E-2</v>
          </cell>
          <cell r="X17">
            <v>7.4999999999999997E-2</v>
          </cell>
          <cell r="Y17">
            <v>7.4999999999999997E-2</v>
          </cell>
          <cell r="Z17">
            <v>6.5000000000000002E-2</v>
          </cell>
        </row>
        <row r="18">
          <cell r="B18">
            <v>132020</v>
          </cell>
          <cell r="C18">
            <v>0.105</v>
          </cell>
          <cell r="D18">
            <v>9.5000000000000001E-2</v>
          </cell>
          <cell r="E18">
            <v>8.5000000000000006E-2</v>
          </cell>
          <cell r="F18">
            <v>7.4999999999999997E-2</v>
          </cell>
          <cell r="G18">
            <v>6.5000000000000002E-2</v>
          </cell>
          <cell r="H18">
            <v>5.5E-2</v>
          </cell>
          <cell r="K18">
            <v>187707</v>
          </cell>
          <cell r="L18">
            <v>0.105</v>
          </cell>
          <cell r="M18">
            <v>9.5000000000000001E-2</v>
          </cell>
          <cell r="N18">
            <v>9.5000000000000001E-2</v>
          </cell>
          <cell r="O18">
            <v>8.5000000000000006E-2</v>
          </cell>
          <cell r="P18">
            <v>7.4999999999999997E-2</v>
          </cell>
          <cell r="Q18">
            <v>7.4999999999999997E-2</v>
          </cell>
          <cell r="T18">
            <v>128266</v>
          </cell>
          <cell r="U18">
            <v>0.105</v>
          </cell>
          <cell r="V18">
            <v>9.5000000000000001E-2</v>
          </cell>
          <cell r="W18">
            <v>9.5000000000000001E-2</v>
          </cell>
          <cell r="X18">
            <v>8.5000000000000006E-2</v>
          </cell>
          <cell r="Y18">
            <v>8.5000000000000006E-2</v>
          </cell>
          <cell r="Z18">
            <v>7.4999999999999997E-2</v>
          </cell>
        </row>
        <row r="19">
          <cell r="B19">
            <v>142032</v>
          </cell>
          <cell r="C19">
            <v>0.115</v>
          </cell>
          <cell r="D19">
            <v>0.105</v>
          </cell>
          <cell r="E19">
            <v>9.5000000000000001E-2</v>
          </cell>
          <cell r="F19">
            <v>8.5000000000000006E-2</v>
          </cell>
          <cell r="G19">
            <v>7.4999999999999997E-2</v>
          </cell>
          <cell r="H19">
            <v>6.5000000000000002E-2</v>
          </cell>
          <cell r="K19">
            <v>200221</v>
          </cell>
          <cell r="L19">
            <v>0.115</v>
          </cell>
          <cell r="M19">
            <v>0.105</v>
          </cell>
          <cell r="N19">
            <v>0.105</v>
          </cell>
          <cell r="O19">
            <v>9.5000000000000001E-2</v>
          </cell>
          <cell r="P19">
            <v>8.5000000000000006E-2</v>
          </cell>
          <cell r="Q19">
            <v>8.5000000000000006E-2</v>
          </cell>
          <cell r="T19">
            <v>137026</v>
          </cell>
          <cell r="U19">
            <v>0.115</v>
          </cell>
          <cell r="V19">
            <v>0.115</v>
          </cell>
          <cell r="W19">
            <v>0.105</v>
          </cell>
          <cell r="X19">
            <v>0.105</v>
          </cell>
          <cell r="Y19">
            <v>9.5000000000000001E-2</v>
          </cell>
          <cell r="Z19">
            <v>9.5000000000000001E-2</v>
          </cell>
        </row>
        <row r="20">
          <cell r="B20">
            <v>152668</v>
          </cell>
          <cell r="C20">
            <v>0.125</v>
          </cell>
          <cell r="D20">
            <v>0.115</v>
          </cell>
          <cell r="E20">
            <v>0.105</v>
          </cell>
          <cell r="F20">
            <v>9.5000000000000001E-2</v>
          </cell>
          <cell r="G20">
            <v>9.5000000000000001E-2</v>
          </cell>
          <cell r="H20">
            <v>8.5000000000000006E-2</v>
          </cell>
          <cell r="K20">
            <v>213986</v>
          </cell>
          <cell r="L20">
            <v>0.125</v>
          </cell>
          <cell r="M20">
            <v>0.115</v>
          </cell>
          <cell r="N20">
            <v>0.115</v>
          </cell>
          <cell r="O20">
            <v>0.105</v>
          </cell>
          <cell r="P20">
            <v>0.105</v>
          </cell>
          <cell r="Q20">
            <v>9.5000000000000001E-2</v>
          </cell>
          <cell r="T20">
            <v>147663</v>
          </cell>
          <cell r="U20">
            <v>0.125</v>
          </cell>
          <cell r="V20">
            <v>0.125</v>
          </cell>
          <cell r="W20">
            <v>0.115</v>
          </cell>
          <cell r="X20">
            <v>0.115</v>
          </cell>
          <cell r="Y20">
            <v>0.105</v>
          </cell>
          <cell r="Z20">
            <v>0.105</v>
          </cell>
        </row>
        <row r="21">
          <cell r="B21">
            <v>165182</v>
          </cell>
          <cell r="C21">
            <v>0.13500000000000001</v>
          </cell>
          <cell r="D21">
            <v>0.125</v>
          </cell>
          <cell r="E21">
            <v>0.115</v>
          </cell>
          <cell r="F21">
            <v>0.115</v>
          </cell>
          <cell r="G21">
            <v>0.105</v>
          </cell>
          <cell r="H21">
            <v>9.5000000000000001E-2</v>
          </cell>
          <cell r="K21">
            <v>230253</v>
          </cell>
          <cell r="L21">
            <v>0.13500000000000001</v>
          </cell>
          <cell r="M21">
            <v>0.125</v>
          </cell>
          <cell r="N21">
            <v>0.125</v>
          </cell>
          <cell r="O21">
            <v>0.115</v>
          </cell>
          <cell r="P21">
            <v>0.115</v>
          </cell>
          <cell r="Q21">
            <v>0.105</v>
          </cell>
          <cell r="T21">
            <v>160176</v>
          </cell>
          <cell r="U21">
            <v>0.13500000000000001</v>
          </cell>
          <cell r="V21">
            <v>0.13500000000000001</v>
          </cell>
          <cell r="W21">
            <v>0.125</v>
          </cell>
          <cell r="X21">
            <v>0.125</v>
          </cell>
          <cell r="Y21">
            <v>0.115</v>
          </cell>
          <cell r="Z21">
            <v>0.115</v>
          </cell>
        </row>
        <row r="22">
          <cell r="B22">
            <v>180199</v>
          </cell>
          <cell r="C22">
            <v>0.14499999999999999</v>
          </cell>
          <cell r="D22">
            <v>0.13500000000000001</v>
          </cell>
          <cell r="E22">
            <v>0.13500000000000001</v>
          </cell>
          <cell r="F22">
            <v>0.125</v>
          </cell>
          <cell r="G22">
            <v>0.115</v>
          </cell>
          <cell r="H22">
            <v>0.105</v>
          </cell>
          <cell r="K22">
            <v>249024</v>
          </cell>
          <cell r="L22">
            <v>0.14499999999999999</v>
          </cell>
          <cell r="M22">
            <v>0.14499999999999999</v>
          </cell>
          <cell r="N22">
            <v>0.13500000000000001</v>
          </cell>
          <cell r="O22">
            <v>0.125</v>
          </cell>
          <cell r="P22">
            <v>0.125</v>
          </cell>
          <cell r="Q22">
            <v>0.115</v>
          </cell>
          <cell r="T22">
            <v>174567</v>
          </cell>
          <cell r="U22">
            <v>0.14499999999999999</v>
          </cell>
          <cell r="V22">
            <v>0.14499999999999999</v>
          </cell>
          <cell r="W22">
            <v>0.13500000000000001</v>
          </cell>
          <cell r="X22">
            <v>0.13500000000000001</v>
          </cell>
          <cell r="Y22">
            <v>0.13500000000000001</v>
          </cell>
          <cell r="Z22">
            <v>0.125</v>
          </cell>
        </row>
        <row r="23">
          <cell r="B23">
            <v>198343</v>
          </cell>
          <cell r="C23">
            <v>0.155</v>
          </cell>
          <cell r="D23">
            <v>0.14499999999999999</v>
          </cell>
          <cell r="E23">
            <v>0.14499999999999999</v>
          </cell>
          <cell r="F23">
            <v>0.13500000000000001</v>
          </cell>
          <cell r="G23">
            <v>0.125</v>
          </cell>
          <cell r="H23">
            <v>0.125</v>
          </cell>
          <cell r="K23">
            <v>270923</v>
          </cell>
          <cell r="L23">
            <v>0.155</v>
          </cell>
          <cell r="M23">
            <v>0.155</v>
          </cell>
          <cell r="N23">
            <v>0.14499999999999999</v>
          </cell>
          <cell r="O23">
            <v>0.14499999999999999</v>
          </cell>
          <cell r="P23">
            <v>0.13500000000000001</v>
          </cell>
          <cell r="Q23">
            <v>0.13500000000000001</v>
          </cell>
          <cell r="T23">
            <v>192087</v>
          </cell>
          <cell r="U23">
            <v>0.155</v>
          </cell>
          <cell r="V23">
            <v>0.155</v>
          </cell>
          <cell r="W23">
            <v>0.14499999999999999</v>
          </cell>
          <cell r="X23">
            <v>0.14499999999999999</v>
          </cell>
          <cell r="Y23">
            <v>0.14499999999999999</v>
          </cell>
          <cell r="Z23">
            <v>0.13500000000000001</v>
          </cell>
        </row>
        <row r="24">
          <cell r="B24">
            <v>215862</v>
          </cell>
          <cell r="C24">
            <v>0.16500000000000001</v>
          </cell>
          <cell r="D24">
            <v>0.155</v>
          </cell>
          <cell r="E24">
            <v>0.155</v>
          </cell>
          <cell r="F24">
            <v>0.14499999999999999</v>
          </cell>
          <cell r="G24">
            <v>0.14499999999999999</v>
          </cell>
          <cell r="H24">
            <v>0.13500000000000001</v>
          </cell>
          <cell r="K24">
            <v>297202</v>
          </cell>
          <cell r="L24">
            <v>0.16500000000000001</v>
          </cell>
          <cell r="M24">
            <v>0.16500000000000001</v>
          </cell>
          <cell r="N24">
            <v>0.155</v>
          </cell>
          <cell r="O24">
            <v>0.155</v>
          </cell>
          <cell r="P24">
            <v>0.14499999999999999</v>
          </cell>
          <cell r="Q24">
            <v>0.14499999999999999</v>
          </cell>
          <cell r="T24">
            <v>212734</v>
          </cell>
          <cell r="U24">
            <v>0.16500000000000001</v>
          </cell>
          <cell r="V24">
            <v>0.16500000000000001</v>
          </cell>
          <cell r="W24">
            <v>0.155</v>
          </cell>
          <cell r="X24">
            <v>0.155</v>
          </cell>
          <cell r="Y24">
            <v>0.155</v>
          </cell>
          <cell r="Z24">
            <v>0.14499999999999999</v>
          </cell>
        </row>
        <row r="25">
          <cell r="B25">
            <v>228377</v>
          </cell>
          <cell r="C25">
            <v>0.17499999999999999</v>
          </cell>
          <cell r="D25">
            <v>0.16500000000000001</v>
          </cell>
          <cell r="E25">
            <v>0.16500000000000001</v>
          </cell>
          <cell r="F25">
            <v>0.155</v>
          </cell>
          <cell r="G25">
            <v>0.155</v>
          </cell>
          <cell r="H25">
            <v>0.14499999999999999</v>
          </cell>
          <cell r="K25">
            <v>339123</v>
          </cell>
          <cell r="L25">
            <v>0.17499999999999999</v>
          </cell>
          <cell r="M25">
            <v>0.17499999999999999</v>
          </cell>
          <cell r="N25">
            <v>0.16500000000000001</v>
          </cell>
          <cell r="O25">
            <v>0.16500000000000001</v>
          </cell>
          <cell r="P25">
            <v>0.155</v>
          </cell>
          <cell r="Q25">
            <v>0.155</v>
          </cell>
          <cell r="T25">
            <v>224662</v>
          </cell>
          <cell r="U25">
            <v>0.17499999999999999</v>
          </cell>
          <cell r="V25">
            <v>0.17499999999999999</v>
          </cell>
          <cell r="W25">
            <v>0.16500000000000001</v>
          </cell>
          <cell r="X25">
            <v>0.16500000000000001</v>
          </cell>
          <cell r="Y25">
            <v>0.16500000000000001</v>
          </cell>
          <cell r="Z25">
            <v>0.16500000000000001</v>
          </cell>
        </row>
        <row r="26">
          <cell r="B26">
            <v>241516</v>
          </cell>
          <cell r="C26">
            <v>0.185</v>
          </cell>
          <cell r="D26">
            <v>0.17499999999999999</v>
          </cell>
          <cell r="E26">
            <v>0.17499999999999999</v>
          </cell>
          <cell r="F26">
            <v>0.16500000000000001</v>
          </cell>
          <cell r="G26">
            <v>0.16500000000000001</v>
          </cell>
          <cell r="H26">
            <v>0.155</v>
          </cell>
          <cell r="K26">
            <v>389178</v>
          </cell>
          <cell r="L26">
            <v>0.185</v>
          </cell>
          <cell r="M26">
            <v>0.185</v>
          </cell>
          <cell r="N26">
            <v>0.17499999999999999</v>
          </cell>
          <cell r="O26">
            <v>0.17499999999999999</v>
          </cell>
          <cell r="P26">
            <v>0.17499999999999999</v>
          </cell>
          <cell r="Q26">
            <v>0.16500000000000001</v>
          </cell>
          <cell r="T26">
            <v>237762</v>
          </cell>
          <cell r="U26">
            <v>0.185</v>
          </cell>
          <cell r="V26">
            <v>0.185</v>
          </cell>
          <cell r="W26">
            <v>0.17499999999999999</v>
          </cell>
          <cell r="X26">
            <v>0.17499999999999999</v>
          </cell>
          <cell r="Y26">
            <v>0.17499999999999999</v>
          </cell>
          <cell r="Z26">
            <v>0.17499999999999999</v>
          </cell>
        </row>
        <row r="27">
          <cell r="B27">
            <v>256533</v>
          </cell>
          <cell r="C27">
            <v>0.19500000000000001</v>
          </cell>
          <cell r="D27">
            <v>0.185</v>
          </cell>
          <cell r="E27">
            <v>0.185</v>
          </cell>
          <cell r="F27">
            <v>0.17499999999999999</v>
          </cell>
          <cell r="G27">
            <v>0.17499999999999999</v>
          </cell>
          <cell r="H27">
            <v>0.16500000000000001</v>
          </cell>
          <cell r="K27">
            <v>417334</v>
          </cell>
          <cell r="L27">
            <v>0.19500000000000001</v>
          </cell>
          <cell r="M27">
            <v>0.19500000000000001</v>
          </cell>
          <cell r="N27">
            <v>0.185</v>
          </cell>
          <cell r="O27">
            <v>0.185</v>
          </cell>
          <cell r="P27">
            <v>0.185</v>
          </cell>
          <cell r="Q27">
            <v>0.17499999999999999</v>
          </cell>
          <cell r="T27">
            <v>252778</v>
          </cell>
          <cell r="U27">
            <v>0.19500000000000001</v>
          </cell>
          <cell r="V27">
            <v>0.19500000000000001</v>
          </cell>
          <cell r="W27">
            <v>0.185</v>
          </cell>
          <cell r="X27">
            <v>0.185</v>
          </cell>
          <cell r="Y27">
            <v>0.185</v>
          </cell>
          <cell r="Z27">
            <v>0.185</v>
          </cell>
        </row>
        <row r="28">
          <cell r="B28">
            <v>274052</v>
          </cell>
          <cell r="C28">
            <v>0.20499999999999999</v>
          </cell>
          <cell r="D28">
            <v>0.20499999999999999</v>
          </cell>
          <cell r="E28">
            <v>0.20499999999999999</v>
          </cell>
          <cell r="F28">
            <v>0.19500000000000001</v>
          </cell>
          <cell r="G28">
            <v>0.185</v>
          </cell>
          <cell r="H28">
            <v>0.185</v>
          </cell>
          <cell r="K28">
            <v>449870</v>
          </cell>
          <cell r="L28">
            <v>0.20499999999999999</v>
          </cell>
          <cell r="M28">
            <v>0.20499999999999999</v>
          </cell>
          <cell r="N28">
            <v>0.19500000000000001</v>
          </cell>
          <cell r="O28">
            <v>0.19500000000000001</v>
          </cell>
          <cell r="P28">
            <v>0.19500000000000001</v>
          </cell>
          <cell r="Q28">
            <v>0.19500000000000001</v>
          </cell>
          <cell r="T28">
            <v>269672</v>
          </cell>
          <cell r="U28">
            <v>0.20499999999999999</v>
          </cell>
          <cell r="V28">
            <v>0.20499999999999999</v>
          </cell>
          <cell r="W28">
            <v>0.19500000000000001</v>
          </cell>
          <cell r="X28">
            <v>0.19500000000000001</v>
          </cell>
          <cell r="Y28">
            <v>0.19500000000000001</v>
          </cell>
          <cell r="Z28">
            <v>0.19500000000000001</v>
          </cell>
        </row>
        <row r="29">
          <cell r="B29">
            <v>293448</v>
          </cell>
          <cell r="C29">
            <v>0.215</v>
          </cell>
          <cell r="D29">
            <v>0.215</v>
          </cell>
          <cell r="E29">
            <v>0.215</v>
          </cell>
          <cell r="F29">
            <v>0.20499999999999999</v>
          </cell>
          <cell r="G29">
            <v>0.19500000000000001</v>
          </cell>
          <cell r="H29">
            <v>0.19500000000000001</v>
          </cell>
          <cell r="K29">
            <v>488038</v>
          </cell>
          <cell r="L29">
            <v>0.215</v>
          </cell>
          <cell r="M29">
            <v>0.215</v>
          </cell>
          <cell r="N29">
            <v>0.20499999999999999</v>
          </cell>
          <cell r="O29">
            <v>0.20499999999999999</v>
          </cell>
          <cell r="P29">
            <v>0.20499999999999999</v>
          </cell>
          <cell r="Q29">
            <v>0.20499999999999999</v>
          </cell>
          <cell r="T29">
            <v>289068</v>
          </cell>
          <cell r="U29">
            <v>0.215</v>
          </cell>
          <cell r="V29">
            <v>0.215</v>
          </cell>
          <cell r="W29">
            <v>0.20499999999999999</v>
          </cell>
          <cell r="X29">
            <v>0.20499999999999999</v>
          </cell>
          <cell r="Y29">
            <v>0.20499999999999999</v>
          </cell>
          <cell r="Z29">
            <v>0.20499999999999999</v>
          </cell>
        </row>
        <row r="30">
          <cell r="B30">
            <v>319727</v>
          </cell>
          <cell r="C30">
            <v>0.22500000000000001</v>
          </cell>
          <cell r="D30">
            <v>0.22500000000000001</v>
          </cell>
          <cell r="E30">
            <v>0.22500000000000001</v>
          </cell>
          <cell r="F30">
            <v>0.215</v>
          </cell>
          <cell r="G30">
            <v>0.20499999999999999</v>
          </cell>
          <cell r="H30">
            <v>0.20499999999999999</v>
          </cell>
          <cell r="K30">
            <v>533087</v>
          </cell>
          <cell r="L30">
            <v>0.22500000000000001</v>
          </cell>
          <cell r="M30">
            <v>0.22500000000000001</v>
          </cell>
          <cell r="N30">
            <v>0.22500000000000001</v>
          </cell>
          <cell r="O30">
            <v>0.215</v>
          </cell>
          <cell r="P30">
            <v>0.215</v>
          </cell>
          <cell r="Q30">
            <v>0.215</v>
          </cell>
          <cell r="T30">
            <v>312845</v>
          </cell>
          <cell r="U30">
            <v>0.22500000000000001</v>
          </cell>
          <cell r="V30">
            <v>0.22500000000000001</v>
          </cell>
          <cell r="W30">
            <v>0.22500000000000001</v>
          </cell>
          <cell r="X30">
            <v>0.215</v>
          </cell>
          <cell r="Y30">
            <v>0.215</v>
          </cell>
          <cell r="Z30">
            <v>0.215</v>
          </cell>
        </row>
        <row r="31">
          <cell r="B31">
            <v>359146</v>
          </cell>
          <cell r="C31">
            <v>0.23499999999999999</v>
          </cell>
          <cell r="D31">
            <v>0.23499999999999999</v>
          </cell>
          <cell r="E31">
            <v>0.23499999999999999</v>
          </cell>
          <cell r="F31">
            <v>0.22500000000000001</v>
          </cell>
          <cell r="G31">
            <v>0.22500000000000001</v>
          </cell>
          <cell r="H31">
            <v>0.215</v>
          </cell>
          <cell r="K31">
            <v>587522</v>
          </cell>
          <cell r="L31">
            <v>0.23499999999999999</v>
          </cell>
          <cell r="M31">
            <v>0.23499999999999999</v>
          </cell>
          <cell r="N31">
            <v>0.23499999999999999</v>
          </cell>
          <cell r="O31">
            <v>0.22500000000000001</v>
          </cell>
          <cell r="P31">
            <v>0.22500000000000001</v>
          </cell>
          <cell r="Q31">
            <v>0.22500000000000001</v>
          </cell>
          <cell r="T31">
            <v>351637</v>
          </cell>
          <cell r="U31">
            <v>0.23499999999999999</v>
          </cell>
          <cell r="V31">
            <v>0.23499999999999999</v>
          </cell>
          <cell r="W31">
            <v>0.23499999999999999</v>
          </cell>
          <cell r="X31">
            <v>0.22500000000000001</v>
          </cell>
          <cell r="Y31">
            <v>0.22500000000000001</v>
          </cell>
          <cell r="Z31">
            <v>0.22500000000000001</v>
          </cell>
        </row>
        <row r="32">
          <cell r="B32">
            <v>409200</v>
          </cell>
          <cell r="C32">
            <v>0.245</v>
          </cell>
          <cell r="D32">
            <v>0.245</v>
          </cell>
          <cell r="E32">
            <v>0.245</v>
          </cell>
          <cell r="F32">
            <v>0.23499999999999999</v>
          </cell>
          <cell r="G32">
            <v>0.23499999999999999</v>
          </cell>
          <cell r="H32">
            <v>0.23499999999999999</v>
          </cell>
          <cell r="K32">
            <v>654470</v>
          </cell>
          <cell r="L32">
            <v>0.245</v>
          </cell>
          <cell r="M32">
            <v>0.245</v>
          </cell>
          <cell r="N32">
            <v>0.245</v>
          </cell>
          <cell r="O32">
            <v>0.23499999999999999</v>
          </cell>
          <cell r="P32">
            <v>0.23499999999999999</v>
          </cell>
          <cell r="Q32">
            <v>0.23499999999999999</v>
          </cell>
          <cell r="T32">
            <v>400441</v>
          </cell>
          <cell r="U32">
            <v>0.245</v>
          </cell>
          <cell r="V32">
            <v>0.245</v>
          </cell>
          <cell r="W32">
            <v>0.245</v>
          </cell>
          <cell r="X32">
            <v>0.245</v>
          </cell>
          <cell r="Y32">
            <v>0.23499999999999999</v>
          </cell>
          <cell r="Z32">
            <v>0.23499999999999999</v>
          </cell>
        </row>
        <row r="33">
          <cell r="B33">
            <v>476149</v>
          </cell>
          <cell r="C33">
            <v>0.255</v>
          </cell>
          <cell r="D33">
            <v>0.255</v>
          </cell>
          <cell r="E33">
            <v>0.255</v>
          </cell>
          <cell r="F33">
            <v>0.245</v>
          </cell>
          <cell r="G33">
            <v>0.245</v>
          </cell>
          <cell r="H33">
            <v>0.245</v>
          </cell>
          <cell r="K33">
            <v>738938</v>
          </cell>
          <cell r="L33">
            <v>0.255</v>
          </cell>
          <cell r="M33">
            <v>0.255</v>
          </cell>
          <cell r="N33">
            <v>0.255</v>
          </cell>
          <cell r="O33">
            <v>0.245</v>
          </cell>
          <cell r="P33">
            <v>0.245</v>
          </cell>
          <cell r="Q33">
            <v>0.245</v>
          </cell>
          <cell r="T33">
            <v>465513</v>
          </cell>
          <cell r="U33">
            <v>0.255</v>
          </cell>
          <cell r="V33">
            <v>0.255</v>
          </cell>
          <cell r="W33">
            <v>0.255</v>
          </cell>
          <cell r="X33">
            <v>0.255</v>
          </cell>
          <cell r="Y33">
            <v>0.245</v>
          </cell>
          <cell r="Z33">
            <v>0.245</v>
          </cell>
        </row>
        <row r="34">
          <cell r="B34">
            <v>538718</v>
          </cell>
          <cell r="C34">
            <v>0.26500000000000001</v>
          </cell>
          <cell r="D34">
            <v>0.26500000000000001</v>
          </cell>
          <cell r="E34">
            <v>0.26500000000000001</v>
          </cell>
          <cell r="F34">
            <v>0.255</v>
          </cell>
          <cell r="G34">
            <v>0.255</v>
          </cell>
          <cell r="H34">
            <v>0.255</v>
          </cell>
          <cell r="K34">
            <v>847808</v>
          </cell>
          <cell r="L34">
            <v>0.26500000000000001</v>
          </cell>
          <cell r="M34">
            <v>0.26500000000000001</v>
          </cell>
          <cell r="N34">
            <v>0.26500000000000001</v>
          </cell>
          <cell r="O34">
            <v>0.26500000000000001</v>
          </cell>
          <cell r="P34">
            <v>0.255</v>
          </cell>
          <cell r="Q34">
            <v>0.255</v>
          </cell>
          <cell r="T34">
            <v>531835</v>
          </cell>
          <cell r="U34">
            <v>0.26500000000000001</v>
          </cell>
          <cell r="V34">
            <v>0.26500000000000001</v>
          </cell>
          <cell r="W34">
            <v>0.26500000000000001</v>
          </cell>
          <cell r="X34">
            <v>0.26500000000000001</v>
          </cell>
          <cell r="Y34">
            <v>0.26500000000000001</v>
          </cell>
          <cell r="Z34">
            <v>0.255</v>
          </cell>
        </row>
        <row r="35">
          <cell r="B35">
            <v>601287</v>
          </cell>
          <cell r="C35">
            <v>0.27500000000000002</v>
          </cell>
          <cell r="D35">
            <v>0.27500000000000002</v>
          </cell>
          <cell r="E35">
            <v>0.27500000000000002</v>
          </cell>
          <cell r="F35">
            <v>0.26500000000000001</v>
          </cell>
          <cell r="G35">
            <v>0.26500000000000001</v>
          </cell>
          <cell r="H35">
            <v>0.26500000000000001</v>
          </cell>
          <cell r="K35">
            <v>977952</v>
          </cell>
          <cell r="L35">
            <v>0.27500000000000002</v>
          </cell>
          <cell r="M35">
            <v>0.27500000000000002</v>
          </cell>
          <cell r="N35">
            <v>0.27500000000000002</v>
          </cell>
          <cell r="O35">
            <v>0.27500000000000002</v>
          </cell>
          <cell r="P35">
            <v>0.26500000000000001</v>
          </cell>
          <cell r="Q35">
            <v>0.26500000000000001</v>
          </cell>
          <cell r="T35">
            <v>593779</v>
          </cell>
          <cell r="U35">
            <v>0.27500000000000002</v>
          </cell>
          <cell r="V35">
            <v>0.27500000000000002</v>
          </cell>
          <cell r="W35">
            <v>0.27500000000000002</v>
          </cell>
          <cell r="X35">
            <v>0.27500000000000002</v>
          </cell>
          <cell r="Y35">
            <v>0.27500000000000002</v>
          </cell>
          <cell r="Z35">
            <v>0.26500000000000001</v>
          </cell>
        </row>
        <row r="36">
          <cell r="B36">
            <v>680123</v>
          </cell>
          <cell r="C36">
            <v>0.28499999999999998</v>
          </cell>
          <cell r="D36">
            <v>0.28499999999999998</v>
          </cell>
          <cell r="E36">
            <v>0.28499999999999998</v>
          </cell>
          <cell r="F36">
            <v>0.27500000000000002</v>
          </cell>
          <cell r="G36">
            <v>0.27500000000000002</v>
          </cell>
          <cell r="H36">
            <v>0.27500000000000002</v>
          </cell>
          <cell r="K36">
            <v>1081816</v>
          </cell>
          <cell r="L36">
            <v>0.28499999999999998</v>
          </cell>
          <cell r="M36">
            <v>0.28499999999999998</v>
          </cell>
          <cell r="N36">
            <v>0.28499999999999998</v>
          </cell>
          <cell r="O36">
            <v>0.28499999999999998</v>
          </cell>
          <cell r="P36">
            <v>0.28499999999999998</v>
          </cell>
          <cell r="Q36">
            <v>0.27500000000000002</v>
          </cell>
          <cell r="T36">
            <v>671990</v>
          </cell>
          <cell r="U36">
            <v>0.28499999999999998</v>
          </cell>
          <cell r="V36">
            <v>0.28499999999999998</v>
          </cell>
          <cell r="W36">
            <v>0.28499999999999998</v>
          </cell>
          <cell r="X36">
            <v>0.28499999999999998</v>
          </cell>
          <cell r="Y36">
            <v>0.28499999999999998</v>
          </cell>
          <cell r="Z36">
            <v>0.28499999999999998</v>
          </cell>
        </row>
        <row r="37">
          <cell r="B37">
            <v>783362</v>
          </cell>
          <cell r="C37">
            <v>0.29499999999999998</v>
          </cell>
          <cell r="D37">
            <v>0.29499999999999998</v>
          </cell>
          <cell r="E37">
            <v>0.29499999999999998</v>
          </cell>
          <cell r="F37">
            <v>0.29499999999999998</v>
          </cell>
          <cell r="G37">
            <v>0.28499999999999998</v>
          </cell>
          <cell r="H37">
            <v>0.28499999999999998</v>
          </cell>
          <cell r="K37">
            <v>1209457</v>
          </cell>
          <cell r="L37">
            <v>0.29499999999999998</v>
          </cell>
          <cell r="M37">
            <v>0.29499999999999998</v>
          </cell>
          <cell r="N37">
            <v>0.29499999999999998</v>
          </cell>
          <cell r="O37">
            <v>0.29499999999999998</v>
          </cell>
          <cell r="P37">
            <v>0.29499999999999998</v>
          </cell>
          <cell r="Q37">
            <v>0.29499999999999998</v>
          </cell>
          <cell r="T37">
            <v>773977</v>
          </cell>
          <cell r="U37">
            <v>0.29499999999999998</v>
          </cell>
          <cell r="V37">
            <v>0.29499999999999998</v>
          </cell>
          <cell r="W37">
            <v>0.29499999999999998</v>
          </cell>
          <cell r="X37">
            <v>0.29499999999999998</v>
          </cell>
          <cell r="Y37">
            <v>0.29499999999999998</v>
          </cell>
          <cell r="Z37">
            <v>0.29499999999999998</v>
          </cell>
        </row>
        <row r="38">
          <cell r="B38">
            <v>923517</v>
          </cell>
          <cell r="C38">
            <v>0.30499999999999999</v>
          </cell>
          <cell r="D38">
            <v>0.30499999999999999</v>
          </cell>
          <cell r="E38">
            <v>0.30499999999999999</v>
          </cell>
          <cell r="F38">
            <v>0.30499999999999999</v>
          </cell>
          <cell r="G38">
            <v>0.30499999999999999</v>
          </cell>
          <cell r="H38">
            <v>0.29499999999999998</v>
          </cell>
          <cell r="T38">
            <v>912255</v>
          </cell>
          <cell r="U38">
            <v>0.30499999999999999</v>
          </cell>
          <cell r="V38">
            <v>0.30499999999999999</v>
          </cell>
          <cell r="W38">
            <v>0.30499999999999999</v>
          </cell>
          <cell r="X38">
            <v>0.30499999999999999</v>
          </cell>
          <cell r="Y38">
            <v>0.30499999999999999</v>
          </cell>
          <cell r="Z38">
            <v>0.30499999999999999</v>
          </cell>
        </row>
        <row r="39">
          <cell r="B39">
            <v>1124363</v>
          </cell>
          <cell r="C39">
            <v>0.315</v>
          </cell>
          <cell r="D39">
            <v>0.315</v>
          </cell>
          <cell r="E39">
            <v>0.315</v>
          </cell>
          <cell r="F39">
            <v>0.315</v>
          </cell>
          <cell r="G39">
            <v>0.315</v>
          </cell>
          <cell r="H39">
            <v>0.30499999999999999</v>
          </cell>
          <cell r="T39">
            <v>1110598</v>
          </cell>
          <cell r="U39">
            <v>0.315</v>
          </cell>
          <cell r="V39">
            <v>0.315</v>
          </cell>
          <cell r="W39">
            <v>0.315</v>
          </cell>
          <cell r="X39">
            <v>0.315</v>
          </cell>
          <cell r="Y39">
            <v>0.315</v>
          </cell>
          <cell r="Z39">
            <v>0.315</v>
          </cell>
        </row>
      </sheetData>
      <sheetData sheetId="1">
        <row r="5">
          <cell r="C5">
            <v>0</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odwill"/>
      <sheetName val="9.1"/>
      <sheetName val="9.2"/>
      <sheetName val="9.3"/>
      <sheetName val="9.4"/>
      <sheetName val="Tickmarks"/>
      <sheetName val="#REF"/>
      <sheetName val="9_2"/>
      <sheetName val="9_21"/>
    </sheetNames>
    <sheetDataSet>
      <sheetData sheetId="0" refreshError="1"/>
      <sheetData sheetId="1" refreshError="1"/>
      <sheetData sheetId="2" refreshError="1">
        <row r="16">
          <cell r="O16">
            <v>14192394</v>
          </cell>
        </row>
      </sheetData>
      <sheetData sheetId="3" refreshError="1"/>
      <sheetData sheetId="4" refreshError="1"/>
      <sheetData sheetId="5" refreshError="1"/>
      <sheetData sheetId="6" refreshError="1"/>
      <sheetData sheetId="7"/>
      <sheetData sheetId="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S"/>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Próprios_00"/>
      <sheetName val="Res_Liquido_00"/>
      <sheetName val="Reservas_Minoritários_00"/>
      <sheetName val="Res_Liquido_Min_00"/>
      <sheetName val="RESCM_00"/>
      <sheetName val="c__Próprios_00"/>
      <sheetName val="c__Próprios_001"/>
      <sheetName val="c__Próprios_002"/>
      <sheetName val="c__Próprios_003"/>
      <sheetName val="c__Próprios_004"/>
      <sheetName val="c__Próprios_005"/>
      <sheetName val="c__Próprios_006"/>
      <sheetName val="c__Próprios_0012"/>
      <sheetName val="c__Próprios_0010"/>
      <sheetName val="c__Próprios_008"/>
      <sheetName val="c__Próprios_007"/>
      <sheetName val="c__Próprios_009"/>
      <sheetName val="c__Próprios_0011"/>
      <sheetName val="c__Próprios_0013"/>
    </sheetNames>
    <sheetDataSet>
      <sheetData sheetId="0" refreshError="1">
        <row r="3">
          <cell r="A3" t="str">
            <v># TOTCAPP -&gt;</v>
          </cell>
          <cell r="C3" t="e">
            <v>#NAME?</v>
          </cell>
        </row>
        <row r="5">
          <cell r="A5" t="str">
            <v>GRUPO</v>
          </cell>
          <cell r="C5" t="str">
            <v>FUSAO</v>
          </cell>
        </row>
        <row r="6">
          <cell r="A6" t="str">
            <v>REAL</v>
          </cell>
          <cell r="E6" t="str">
            <v>REAL</v>
          </cell>
          <cell r="F6" t="str">
            <v>REAL</v>
          </cell>
          <cell r="G6" t="str">
            <v>REAL</v>
          </cell>
          <cell r="H6" t="str">
            <v>REAL</v>
          </cell>
          <cell r="J6" t="str">
            <v>REAL</v>
          </cell>
          <cell r="K6" t="str">
            <v>REAL</v>
          </cell>
          <cell r="L6" t="str">
            <v>REAL</v>
          </cell>
          <cell r="M6" t="str">
            <v>REAL</v>
          </cell>
          <cell r="P6" t="str">
            <v>REAL</v>
          </cell>
        </row>
        <row r="7">
          <cell r="A7" t="str">
            <v>TFN.</v>
          </cell>
          <cell r="C7" t="str">
            <v xml:space="preserve"> </v>
          </cell>
          <cell r="E7" t="str">
            <v>TOTCAPP</v>
          </cell>
          <cell r="F7" t="str">
            <v>TOTCAPP</v>
          </cell>
          <cell r="G7" t="str">
            <v>TOTCAPP</v>
          </cell>
          <cell r="H7" t="str">
            <v>TOTCAPP</v>
          </cell>
          <cell r="J7" t="str">
            <v>TOTCAPP</v>
          </cell>
          <cell r="K7" t="str">
            <v>TOTCAPP</v>
          </cell>
          <cell r="L7" t="str">
            <v>TOTCAPP</v>
          </cell>
          <cell r="M7" t="str">
            <v>TOTCAPP</v>
          </cell>
          <cell r="P7" t="str">
            <v>TOTCAPP</v>
          </cell>
        </row>
        <row r="8">
          <cell r="A8">
            <v>37072</v>
          </cell>
          <cell r="C8" t="str">
            <v xml:space="preserve"> </v>
          </cell>
          <cell r="E8">
            <v>37072</v>
          </cell>
          <cell r="F8">
            <v>37072</v>
          </cell>
          <cell r="G8">
            <v>37072</v>
          </cell>
          <cell r="H8">
            <v>37072</v>
          </cell>
          <cell r="J8">
            <v>37072</v>
          </cell>
          <cell r="K8">
            <v>37072</v>
          </cell>
          <cell r="L8">
            <v>37072</v>
          </cell>
          <cell r="M8">
            <v>37072</v>
          </cell>
          <cell r="P8">
            <v>36891</v>
          </cell>
        </row>
        <row r="9">
          <cell r="A9" t="str">
            <v>M.CTD</v>
          </cell>
          <cell r="C9" t="str">
            <v xml:space="preserve"> </v>
          </cell>
          <cell r="E9" t="str">
            <v>M.CTD</v>
          </cell>
          <cell r="F9" t="str">
            <v>M.CTD</v>
          </cell>
          <cell r="G9" t="str">
            <v>M.CTD</v>
          </cell>
          <cell r="H9" t="str">
            <v>M.CTD</v>
          </cell>
          <cell r="J9" t="str">
            <v>M.CTD</v>
          </cell>
          <cell r="K9" t="str">
            <v>M.CTD</v>
          </cell>
          <cell r="L9" t="str">
            <v>M.CTD</v>
          </cell>
          <cell r="M9" t="str">
            <v>M.CTD</v>
          </cell>
          <cell r="P9" t="str">
            <v>M.CTD</v>
          </cell>
        </row>
        <row r="10">
          <cell r="A10" t="str">
            <v>GRPSOC</v>
          </cell>
          <cell r="E10" t="str">
            <v>GRPSOC</v>
          </cell>
          <cell r="F10" t="str">
            <v>GRPSOC</v>
          </cell>
          <cell r="G10" t="str">
            <v>GRPSOC</v>
          </cell>
          <cell r="H10" t="str">
            <v>GRPSOC</v>
          </cell>
          <cell r="J10" t="str">
            <v>GRPSOC</v>
          </cell>
          <cell r="K10" t="str">
            <v>GRPSOC</v>
          </cell>
          <cell r="L10" t="str">
            <v>GRPSOC</v>
          </cell>
          <cell r="M10" t="str">
            <v>GRPSOC</v>
          </cell>
          <cell r="P10" t="str">
            <v>GRPSOC</v>
          </cell>
        </row>
        <row r="11">
          <cell r="A11" t="str">
            <v>Taxa de Câmbio do exercicio</v>
          </cell>
          <cell r="B11" t="str">
            <v>CURR</v>
          </cell>
          <cell r="C11" t="str">
            <v>ENTIDADE</v>
          </cell>
          <cell r="D11" t="str">
            <v>% Consolid</v>
          </cell>
          <cell r="E11" t="e">
            <v>#NAME?</v>
          </cell>
          <cell r="F11" t="e">
            <v>#NAME?</v>
          </cell>
          <cell r="G11" t="e">
            <v>#NAME?</v>
          </cell>
          <cell r="H11" t="e">
            <v>#NAME?</v>
          </cell>
          <cell r="J11" t="e">
            <v>#NAME?</v>
          </cell>
          <cell r="K11" t="e">
            <v>#NAME?</v>
          </cell>
          <cell r="L11" t="e">
            <v>#NAME?</v>
          </cell>
          <cell r="M11" t="e">
            <v>#NAME?</v>
          </cell>
          <cell r="P11" t="e">
            <v>#NAME?</v>
          </cell>
        </row>
        <row r="12">
          <cell r="E12" t="str">
            <v>SOC</v>
          </cell>
          <cell r="F12" t="str">
            <v>AJE</v>
          </cell>
          <cell r="G12" t="str">
            <v>AJA</v>
          </cell>
          <cell r="H12" t="str">
            <v>AJM</v>
          </cell>
          <cell r="I12" t="str">
            <v>TOT</v>
          </cell>
          <cell r="J12" t="str">
            <v>TRANS</v>
          </cell>
          <cell r="K12" t="str">
            <v>PROP</v>
          </cell>
          <cell r="L12" t="str">
            <v>ELIM</v>
          </cell>
          <cell r="M12" t="str">
            <v>AJP</v>
          </cell>
          <cell r="N12" t="str">
            <v>TOTAL</v>
          </cell>
          <cell r="P12" t="str">
            <v>CONTRIB</v>
          </cell>
        </row>
        <row r="14">
          <cell r="C14" t="str">
            <v>AGLOMA</v>
          </cell>
          <cell r="D14">
            <v>1</v>
          </cell>
        </row>
        <row r="15">
          <cell r="C15" t="str">
            <v>AGLOMAINV</v>
          </cell>
          <cell r="D15">
            <v>1</v>
          </cell>
        </row>
        <row r="16">
          <cell r="C16" t="str">
            <v>AQPRAIA</v>
          </cell>
          <cell r="D16">
            <v>1</v>
          </cell>
        </row>
        <row r="17">
          <cell r="C17" t="str">
            <v>AQPRAIASGPS</v>
          </cell>
          <cell r="D17">
            <v>1</v>
          </cell>
        </row>
        <row r="18">
          <cell r="C18" t="str">
            <v>ALGARVESH</v>
          </cell>
          <cell r="D18">
            <v>1</v>
          </cell>
        </row>
        <row r="19">
          <cell r="C19" t="str">
            <v>ANDAR</v>
          </cell>
          <cell r="D19">
            <v>1</v>
          </cell>
        </row>
        <row r="20">
          <cell r="C20" t="str">
            <v>AVEIRIA</v>
          </cell>
          <cell r="D20">
            <v>1</v>
          </cell>
        </row>
        <row r="21">
          <cell r="C21" t="str">
            <v>AZENHA</v>
          </cell>
          <cell r="D21">
            <v>1</v>
          </cell>
        </row>
        <row r="22">
          <cell r="C22" t="str">
            <v>BLOCOW</v>
          </cell>
          <cell r="D22">
            <v>1</v>
          </cell>
        </row>
        <row r="23">
          <cell r="C23" t="str">
            <v>BLOCOQ</v>
          </cell>
          <cell r="D23">
            <v>1</v>
          </cell>
        </row>
        <row r="24">
          <cell r="C24" t="str">
            <v>BOXLINES</v>
          </cell>
          <cell r="D24">
            <v>1</v>
          </cell>
        </row>
        <row r="25">
          <cell r="C25" t="str">
            <v>CACETINHO</v>
          </cell>
          <cell r="D25">
            <v>1</v>
          </cell>
        </row>
        <row r="26">
          <cell r="C26" t="str">
            <v>CAPPRI</v>
          </cell>
          <cell r="D26">
            <v>1</v>
          </cell>
        </row>
        <row r="27">
          <cell r="C27" t="str">
            <v>CARBONO</v>
          </cell>
          <cell r="D27">
            <v>1</v>
          </cell>
        </row>
        <row r="28">
          <cell r="C28" t="str">
            <v>CCC</v>
          </cell>
          <cell r="D28">
            <v>1</v>
          </cell>
        </row>
        <row r="29">
          <cell r="C29" t="str">
            <v>CCMAIA</v>
          </cell>
          <cell r="D29">
            <v>1</v>
          </cell>
        </row>
        <row r="30">
          <cell r="C30" t="str">
            <v>CELINF</v>
          </cell>
          <cell r="D30">
            <v>1</v>
          </cell>
        </row>
        <row r="31">
          <cell r="C31" t="str">
            <v>CEQUIP</v>
          </cell>
          <cell r="D31">
            <v>1</v>
          </cell>
        </row>
        <row r="32">
          <cell r="C32" t="str">
            <v>CHATAIG</v>
          </cell>
          <cell r="D32">
            <v>1</v>
          </cell>
        </row>
        <row r="33">
          <cell r="C33" t="str">
            <v>CHTROIA</v>
          </cell>
          <cell r="D33">
            <v>1</v>
          </cell>
        </row>
        <row r="34">
          <cell r="C34" t="str">
            <v>CINCIMOB</v>
          </cell>
          <cell r="D34">
            <v>1</v>
          </cell>
        </row>
        <row r="35">
          <cell r="C35" t="str">
            <v>CINCPLAN</v>
          </cell>
          <cell r="D35">
            <v>1</v>
          </cell>
        </row>
        <row r="36">
          <cell r="C36" t="str">
            <v>CITORRES</v>
          </cell>
          <cell r="D36">
            <v>1</v>
          </cell>
        </row>
        <row r="37">
          <cell r="C37" t="str">
            <v>CLIXGER</v>
          </cell>
          <cell r="D37">
            <v>1</v>
          </cell>
        </row>
        <row r="38">
          <cell r="C38" t="str">
            <v>CMO</v>
          </cell>
          <cell r="D38">
            <v>1</v>
          </cell>
        </row>
        <row r="39">
          <cell r="C39" t="str">
            <v>COLGES</v>
          </cell>
          <cell r="D39">
            <v>1</v>
          </cell>
        </row>
        <row r="40">
          <cell r="C40" t="str">
            <v>CONGPS</v>
          </cell>
          <cell r="D40">
            <v>1</v>
          </cell>
        </row>
        <row r="41">
          <cell r="C41" t="str">
            <v>CONTACTO</v>
          </cell>
          <cell r="D41">
            <v>1</v>
          </cell>
        </row>
        <row r="42">
          <cell r="C42" t="str">
            <v>CONTACTOII</v>
          </cell>
          <cell r="D42">
            <v>1</v>
          </cell>
        </row>
        <row r="43">
          <cell r="C43" t="str">
            <v>CONTBRASIL</v>
          </cell>
          <cell r="D43">
            <v>1</v>
          </cell>
        </row>
        <row r="44">
          <cell r="C44" t="str">
            <v>CONTIFIN</v>
          </cell>
          <cell r="D44">
            <v>1</v>
          </cell>
        </row>
        <row r="45">
          <cell r="C45" t="str">
            <v>CONTIMOB</v>
          </cell>
          <cell r="D45">
            <v>1</v>
          </cell>
        </row>
        <row r="46">
          <cell r="C46" t="str">
            <v>CORNBA</v>
          </cell>
          <cell r="D46">
            <v>1</v>
          </cell>
        </row>
        <row r="47">
          <cell r="C47" t="str">
            <v>CREUSOT</v>
          </cell>
          <cell r="D47">
            <v>1</v>
          </cell>
        </row>
        <row r="48">
          <cell r="C48" t="str">
            <v>CRMAIA</v>
          </cell>
          <cell r="D48">
            <v>1</v>
          </cell>
        </row>
        <row r="49">
          <cell r="C49" t="str">
            <v>CUELLAR</v>
          </cell>
          <cell r="D49">
            <v>1</v>
          </cell>
        </row>
        <row r="50">
          <cell r="C50" t="str">
            <v>CVERDE</v>
          </cell>
          <cell r="D50">
            <v>1</v>
          </cell>
        </row>
        <row r="51">
          <cell r="C51" t="str">
            <v>DATAVENIA</v>
          </cell>
          <cell r="D51">
            <v>1</v>
          </cell>
        </row>
        <row r="52">
          <cell r="C52" t="str">
            <v>DIFUSAO</v>
          </cell>
          <cell r="D52">
            <v>1</v>
          </cell>
        </row>
        <row r="53">
          <cell r="C53" t="str">
            <v>EDB</v>
          </cell>
          <cell r="D53">
            <v>1</v>
          </cell>
        </row>
        <row r="54">
          <cell r="C54" t="str">
            <v>EDIRECTA</v>
          </cell>
          <cell r="D54">
            <v>1</v>
          </cell>
        </row>
        <row r="55">
          <cell r="C55" t="str">
            <v>EFADES</v>
          </cell>
          <cell r="D55">
            <v>1</v>
          </cell>
        </row>
        <row r="56">
          <cell r="C56" t="str">
            <v>EFINDU</v>
          </cell>
          <cell r="D56">
            <v>1</v>
          </cell>
        </row>
        <row r="57">
          <cell r="C57" t="str">
            <v>ESPIM</v>
          </cell>
          <cell r="D57">
            <v>1</v>
          </cell>
        </row>
        <row r="58">
          <cell r="C58" t="str">
            <v>ESTNEVES</v>
          </cell>
          <cell r="D58">
            <v>1</v>
          </cell>
        </row>
        <row r="59">
          <cell r="C59" t="str">
            <v>EUROFONE</v>
          </cell>
          <cell r="D59">
            <v>1</v>
          </cell>
        </row>
        <row r="60">
          <cell r="C60" t="str">
            <v>EUROMEG</v>
          </cell>
          <cell r="D60">
            <v>1</v>
          </cell>
        </row>
        <row r="61">
          <cell r="C61" t="str">
            <v>EURORESI</v>
          </cell>
          <cell r="D61">
            <v>1</v>
          </cell>
        </row>
        <row r="62">
          <cell r="C62" t="str">
            <v>EXPEDIS</v>
          </cell>
          <cell r="D62">
            <v>1</v>
          </cell>
        </row>
        <row r="63">
          <cell r="C63" t="str">
            <v>FAMALIC</v>
          </cell>
          <cell r="D63">
            <v>1</v>
          </cell>
        </row>
        <row r="64">
          <cell r="C64" t="str">
            <v>FIMAIA</v>
          </cell>
          <cell r="D64">
            <v>1</v>
          </cell>
        </row>
        <row r="65">
          <cell r="C65" t="str">
            <v>FOZIMO</v>
          </cell>
          <cell r="D65">
            <v>1</v>
          </cell>
        </row>
        <row r="66">
          <cell r="C66" t="str">
            <v>FOZMASSIMO</v>
          </cell>
          <cell r="D66">
            <v>1</v>
          </cell>
        </row>
        <row r="67">
          <cell r="C67" t="str">
            <v>GALPARKBV</v>
          </cell>
          <cell r="D67">
            <v>1</v>
          </cell>
        </row>
        <row r="68">
          <cell r="C68" t="str">
            <v>GESTHOLD</v>
          </cell>
          <cell r="D68">
            <v>1</v>
          </cell>
        </row>
        <row r="69">
          <cell r="C69" t="str">
            <v>GLUNZAG</v>
          </cell>
          <cell r="D69">
            <v>1</v>
          </cell>
        </row>
        <row r="70">
          <cell r="C70" t="str">
            <v>GLUNZFRA</v>
          </cell>
          <cell r="D70">
            <v>1</v>
          </cell>
        </row>
        <row r="71">
          <cell r="C71" t="str">
            <v>GOLLIN</v>
          </cell>
          <cell r="D71">
            <v>1</v>
          </cell>
        </row>
        <row r="72">
          <cell r="C72" t="str">
            <v>GRAMA</v>
          </cell>
          <cell r="D72">
            <v>1</v>
          </cell>
        </row>
        <row r="73">
          <cell r="C73" t="str">
            <v>GRANOSALIS</v>
          </cell>
          <cell r="D73">
            <v>1</v>
          </cell>
        </row>
        <row r="74">
          <cell r="C74" t="str">
            <v>SIMOBDEVII</v>
          </cell>
          <cell r="D74">
            <v>1</v>
          </cell>
        </row>
        <row r="75">
          <cell r="C75" t="str">
            <v>GUIMARAESH</v>
          </cell>
          <cell r="D75">
            <v>1</v>
          </cell>
        </row>
        <row r="76">
          <cell r="C76" t="str">
            <v>HARPA</v>
          </cell>
          <cell r="D76">
            <v>1</v>
          </cell>
        </row>
        <row r="77">
          <cell r="C77" t="str">
            <v>IGI</v>
          </cell>
          <cell r="D77">
            <v>1</v>
          </cell>
        </row>
        <row r="78">
          <cell r="C78" t="str">
            <v>IGIMO</v>
          </cell>
          <cell r="D78">
            <v>1</v>
          </cell>
        </row>
        <row r="79">
          <cell r="C79" t="str">
            <v>IGINVEST</v>
          </cell>
          <cell r="D79">
            <v>1</v>
          </cell>
        </row>
        <row r="80">
          <cell r="C80" t="str">
            <v>IMO_R</v>
          </cell>
          <cell r="D80">
            <v>1</v>
          </cell>
        </row>
        <row r="81">
          <cell r="C81" t="str">
            <v>IMOAREIA</v>
          </cell>
          <cell r="D81">
            <v>1</v>
          </cell>
        </row>
        <row r="82">
          <cell r="C82" t="str">
            <v>IMOBSGP</v>
          </cell>
          <cell r="D82">
            <v>1</v>
          </cell>
        </row>
        <row r="83">
          <cell r="C83" t="str">
            <v>IMOCLU</v>
          </cell>
          <cell r="D83">
            <v>1</v>
          </cell>
        </row>
        <row r="84">
          <cell r="C84" t="str">
            <v>IMOCONTI</v>
          </cell>
          <cell r="D84">
            <v>1</v>
          </cell>
        </row>
        <row r="85">
          <cell r="C85" t="str">
            <v>IMOEST</v>
          </cell>
          <cell r="D85">
            <v>1</v>
          </cell>
        </row>
        <row r="86">
          <cell r="C86" t="str">
            <v>IMOFERRO</v>
          </cell>
          <cell r="D86">
            <v>1</v>
          </cell>
        </row>
        <row r="87">
          <cell r="C87" t="str">
            <v>IMOHORA</v>
          </cell>
          <cell r="D87">
            <v>1</v>
          </cell>
        </row>
        <row r="88">
          <cell r="C88" t="str">
            <v>IMOHOT</v>
          </cell>
          <cell r="D88">
            <v>1</v>
          </cell>
        </row>
        <row r="89">
          <cell r="C89" t="str">
            <v>IMOITALIE</v>
          </cell>
          <cell r="D89">
            <v>1</v>
          </cell>
        </row>
        <row r="90">
          <cell r="C90" t="str">
            <v>IMOMURO</v>
          </cell>
          <cell r="D90">
            <v>1</v>
          </cell>
        </row>
        <row r="91">
          <cell r="C91" t="str">
            <v>IMOSEDAS</v>
          </cell>
          <cell r="D91">
            <v>1</v>
          </cell>
        </row>
        <row r="92">
          <cell r="C92" t="str">
            <v>IMOSIS</v>
          </cell>
          <cell r="D92">
            <v>1</v>
          </cell>
        </row>
        <row r="93">
          <cell r="C93" t="str">
            <v>IMOSPAINIII</v>
          </cell>
          <cell r="D93">
            <v>1</v>
          </cell>
        </row>
        <row r="94">
          <cell r="C94" t="str">
            <v>IMOSPAINIV</v>
          </cell>
          <cell r="D94">
            <v>1</v>
          </cell>
        </row>
        <row r="95">
          <cell r="C95" t="str">
            <v>IMOSPAINV</v>
          </cell>
          <cell r="D95">
            <v>1</v>
          </cell>
        </row>
        <row r="96">
          <cell r="C96" t="str">
            <v>IMOVALBV</v>
          </cell>
          <cell r="D96">
            <v>1</v>
          </cell>
        </row>
        <row r="97">
          <cell r="C97" t="str">
            <v>INDSGP</v>
          </cell>
          <cell r="D97">
            <v>1</v>
          </cell>
        </row>
        <row r="98">
          <cell r="C98" t="str">
            <v>INFOFIELD</v>
          </cell>
          <cell r="D98">
            <v>1</v>
          </cell>
        </row>
        <row r="99">
          <cell r="C99" t="str">
            <v>INFORME</v>
          </cell>
          <cell r="D99">
            <v>1</v>
          </cell>
        </row>
        <row r="100">
          <cell r="C100" t="str">
            <v>INPARVI</v>
          </cell>
          <cell r="D100">
            <v>1</v>
          </cell>
        </row>
        <row r="101">
          <cell r="C101" t="str">
            <v>INPCASCA</v>
          </cell>
          <cell r="D101">
            <v>1</v>
          </cell>
        </row>
        <row r="102">
          <cell r="C102" t="str">
            <v>INPSGPS</v>
          </cell>
          <cell r="D102">
            <v>1</v>
          </cell>
        </row>
        <row r="103">
          <cell r="C103" t="str">
            <v>INTSGP</v>
          </cell>
          <cell r="D103">
            <v>1</v>
          </cell>
        </row>
        <row r="104">
          <cell r="C104" t="str">
            <v>INTEGRUM</v>
          </cell>
          <cell r="D104">
            <v>1</v>
          </cell>
        </row>
        <row r="105">
          <cell r="C105" t="str">
            <v>INVENTORY</v>
          </cell>
          <cell r="D105">
            <v>1</v>
          </cell>
        </row>
        <row r="106">
          <cell r="C106" t="str">
            <v>ISOROY</v>
          </cell>
          <cell r="D106">
            <v>1</v>
          </cell>
        </row>
        <row r="107">
          <cell r="C107" t="str">
            <v>ISOROYD</v>
          </cell>
          <cell r="D107">
            <v>1</v>
          </cell>
        </row>
        <row r="108">
          <cell r="C108" t="str">
            <v>CAISGERE</v>
          </cell>
          <cell r="D108">
            <v>1</v>
          </cell>
        </row>
        <row r="109">
          <cell r="C109" t="str">
            <v>LEGANES</v>
          </cell>
          <cell r="D109">
            <v>1</v>
          </cell>
        </row>
        <row r="110">
          <cell r="C110" t="str">
            <v>LEROY</v>
          </cell>
          <cell r="D110">
            <v>1</v>
          </cell>
        </row>
        <row r="111">
          <cell r="C111" t="str">
            <v>LIBRA</v>
          </cell>
          <cell r="D111">
            <v>1</v>
          </cell>
        </row>
        <row r="112">
          <cell r="C112" t="str">
            <v>LISEDI</v>
          </cell>
          <cell r="D112">
            <v>1</v>
          </cell>
        </row>
        <row r="113">
          <cell r="C113" t="str">
            <v>LOURESH</v>
          </cell>
          <cell r="D113">
            <v>1</v>
          </cell>
        </row>
        <row r="114">
          <cell r="C114" t="str">
            <v>MADEIRA</v>
          </cell>
          <cell r="D114">
            <v>1</v>
          </cell>
        </row>
        <row r="115">
          <cell r="C115" t="str">
            <v>MAIASH</v>
          </cell>
          <cell r="D115">
            <v>1</v>
          </cell>
        </row>
        <row r="116">
          <cell r="C116" t="str">
            <v>MAICHAVE</v>
          </cell>
          <cell r="D116">
            <v>1</v>
          </cell>
        </row>
        <row r="117">
          <cell r="C117" t="str">
            <v>MAIEQUIP</v>
          </cell>
          <cell r="D117">
            <v>1</v>
          </cell>
        </row>
        <row r="118">
          <cell r="C118" t="str">
            <v>MARMAGNO</v>
          </cell>
          <cell r="D118">
            <v>1</v>
          </cell>
        </row>
        <row r="119">
          <cell r="C119" t="str">
            <v>MARVERO</v>
          </cell>
          <cell r="D119">
            <v>1</v>
          </cell>
        </row>
        <row r="120">
          <cell r="C120" t="str">
            <v>MATRIX</v>
          </cell>
          <cell r="D120">
            <v>1</v>
          </cell>
        </row>
        <row r="121">
          <cell r="C121" t="str">
            <v>MAXOFFICE</v>
          </cell>
          <cell r="D121">
            <v>1</v>
          </cell>
        </row>
        <row r="122">
          <cell r="C122" t="str">
            <v>MCH</v>
          </cell>
          <cell r="D122">
            <v>1</v>
          </cell>
        </row>
        <row r="123">
          <cell r="C123" t="str">
            <v>MCHSGP</v>
          </cell>
          <cell r="D123">
            <v>1</v>
          </cell>
        </row>
        <row r="124">
          <cell r="C124" t="str">
            <v>MEGANTIC</v>
          </cell>
          <cell r="D124">
            <v>1</v>
          </cell>
        </row>
        <row r="125">
          <cell r="C125" t="str">
            <v>MIB</v>
          </cell>
          <cell r="D125">
            <v>1</v>
          </cell>
        </row>
        <row r="126">
          <cell r="C126" t="str">
            <v>MIT</v>
          </cell>
          <cell r="D126">
            <v>1</v>
          </cell>
        </row>
        <row r="127">
          <cell r="C127" t="str">
            <v>MODALFA</v>
          </cell>
          <cell r="D127">
            <v>1</v>
          </cell>
        </row>
        <row r="128">
          <cell r="C128" t="str">
            <v>MODELSGP</v>
          </cell>
          <cell r="D128">
            <v>1</v>
          </cell>
        </row>
        <row r="129">
          <cell r="C129" t="str">
            <v>MODHIPER</v>
          </cell>
          <cell r="D129">
            <v>1</v>
          </cell>
        </row>
        <row r="130">
          <cell r="C130" t="str">
            <v>MODIS</v>
          </cell>
          <cell r="D130">
            <v>1</v>
          </cell>
        </row>
        <row r="131">
          <cell r="C131" t="str">
            <v>MODISGP</v>
          </cell>
          <cell r="D131">
            <v>1</v>
          </cell>
        </row>
        <row r="132">
          <cell r="C132" t="str">
            <v>MOVELP</v>
          </cell>
          <cell r="D132">
            <v>1</v>
          </cell>
        </row>
        <row r="133">
          <cell r="C133" t="str">
            <v>NAB</v>
          </cell>
          <cell r="D133">
            <v>1</v>
          </cell>
        </row>
        <row r="134">
          <cell r="C134" t="str">
            <v>NOVOBORD</v>
          </cell>
          <cell r="D134">
            <v>1</v>
          </cell>
        </row>
        <row r="135">
          <cell r="C135" t="str">
            <v>NORTESH</v>
          </cell>
          <cell r="D135">
            <v>1</v>
          </cell>
        </row>
        <row r="136">
          <cell r="C136" t="str">
            <v>OMALA</v>
          </cell>
          <cell r="D136">
            <v>1</v>
          </cell>
        </row>
        <row r="137">
          <cell r="C137" t="str">
            <v>OMNE</v>
          </cell>
          <cell r="D137">
            <v>1</v>
          </cell>
        </row>
        <row r="138">
          <cell r="C138" t="str">
            <v>OPTIMUS</v>
          </cell>
          <cell r="D138">
            <v>1</v>
          </cell>
        </row>
        <row r="139">
          <cell r="C139" t="str">
            <v>PRAEDIUMII</v>
          </cell>
          <cell r="D139">
            <v>1</v>
          </cell>
        </row>
        <row r="140">
          <cell r="C140" t="str">
            <v>PANNEAUX</v>
          </cell>
          <cell r="D140">
            <v>1</v>
          </cell>
        </row>
        <row r="141">
          <cell r="C141" t="str">
            <v>PARACE</v>
          </cell>
          <cell r="D141">
            <v>1</v>
          </cell>
        </row>
        <row r="142">
          <cell r="C142" t="str">
            <v>PARTNG</v>
          </cell>
          <cell r="D142">
            <v>1</v>
          </cell>
        </row>
        <row r="143">
          <cell r="C143" t="str">
            <v>PERMAR</v>
          </cell>
          <cell r="D143">
            <v>1</v>
          </cell>
        </row>
        <row r="144">
          <cell r="C144" t="str">
            <v>IMOPLAMAC</v>
          </cell>
          <cell r="D144">
            <v>1</v>
          </cell>
        </row>
        <row r="145">
          <cell r="C145" t="str">
            <v>PLYSOSAS</v>
          </cell>
          <cell r="D145">
            <v>1</v>
          </cell>
        </row>
        <row r="146">
          <cell r="C146" t="str">
            <v>PLYSOSNC</v>
          </cell>
          <cell r="D146">
            <v>1</v>
          </cell>
        </row>
        <row r="147">
          <cell r="C147" t="str">
            <v>PMAYOR</v>
          </cell>
          <cell r="D147">
            <v>1</v>
          </cell>
        </row>
        <row r="148">
          <cell r="C148" t="str">
            <v>PNORTE</v>
          </cell>
          <cell r="D148">
            <v>1</v>
          </cell>
        </row>
        <row r="149">
          <cell r="C149" t="str">
            <v>POLIF</v>
          </cell>
          <cell r="D149">
            <v>1</v>
          </cell>
        </row>
        <row r="150">
          <cell r="C150" t="str">
            <v>PORTURBE</v>
          </cell>
          <cell r="D150">
            <v>1</v>
          </cell>
        </row>
        <row r="151">
          <cell r="C151" t="str">
            <v>PRAEDI</v>
          </cell>
          <cell r="D151">
            <v>1</v>
          </cell>
        </row>
        <row r="152">
          <cell r="C152" t="str">
            <v>PRAEDIUMIII</v>
          </cell>
          <cell r="D152">
            <v>1</v>
          </cell>
        </row>
        <row r="153">
          <cell r="C153" t="str">
            <v>PRAEDSGII</v>
          </cell>
          <cell r="D153">
            <v>1</v>
          </cell>
        </row>
        <row r="154">
          <cell r="C154" t="str">
            <v>PREDICOM</v>
          </cell>
          <cell r="D154">
            <v>1</v>
          </cell>
        </row>
        <row r="155">
          <cell r="C155" t="str">
            <v>PREDIG</v>
          </cell>
          <cell r="D155">
            <v>1</v>
          </cell>
        </row>
        <row r="156">
          <cell r="C156" t="str">
            <v>PREDIS</v>
          </cell>
          <cell r="D156">
            <v>1</v>
          </cell>
        </row>
        <row r="157">
          <cell r="C157" t="str">
            <v>PREPRI</v>
          </cell>
          <cell r="D157">
            <v>1</v>
          </cell>
        </row>
        <row r="158">
          <cell r="C158" t="str">
            <v>PRIDE</v>
          </cell>
          <cell r="D158">
            <v>1</v>
          </cell>
        </row>
        <row r="159">
          <cell r="C159" t="str">
            <v>PROMOS</v>
          </cell>
          <cell r="D159">
            <v>1</v>
          </cell>
        </row>
        <row r="160">
          <cell r="C160" t="str">
            <v>PROSA</v>
          </cell>
          <cell r="D160">
            <v>1</v>
          </cell>
        </row>
        <row r="161">
          <cell r="C161" t="str">
            <v>PUBLICO</v>
          </cell>
          <cell r="D161">
            <v>1</v>
          </cell>
        </row>
        <row r="162">
          <cell r="C162" t="str">
            <v>PUBLICOPT</v>
          </cell>
          <cell r="D162">
            <v>1</v>
          </cell>
        </row>
        <row r="163">
          <cell r="C163" t="str">
            <v>QUINTC</v>
          </cell>
          <cell r="D163">
            <v>1</v>
          </cell>
        </row>
        <row r="164">
          <cell r="C164" t="str">
            <v>RESOFLEX</v>
          </cell>
          <cell r="D164">
            <v>1</v>
          </cell>
        </row>
        <row r="165">
          <cell r="C165" t="str">
            <v>RETESP</v>
          </cell>
          <cell r="D165">
            <v>1</v>
          </cell>
        </row>
        <row r="166">
          <cell r="C166" t="str">
            <v>RHODES</v>
          </cell>
          <cell r="D166">
            <v>1</v>
          </cell>
        </row>
        <row r="167">
          <cell r="C167" t="str">
            <v>RGR</v>
          </cell>
          <cell r="D167">
            <v>1</v>
          </cell>
        </row>
        <row r="168">
          <cell r="C168" t="str">
            <v>ROCHES</v>
          </cell>
          <cell r="D168">
            <v>1</v>
          </cell>
        </row>
        <row r="169">
          <cell r="C169" t="str">
            <v>ROLTECH</v>
          </cell>
          <cell r="D169">
            <v>1</v>
          </cell>
        </row>
        <row r="170">
          <cell r="C170" t="str">
            <v>RPU</v>
          </cell>
          <cell r="D170">
            <v>1</v>
          </cell>
        </row>
        <row r="171">
          <cell r="C171" t="str">
            <v>RULE</v>
          </cell>
          <cell r="D171">
            <v>1</v>
          </cell>
        </row>
        <row r="172">
          <cell r="C172" t="str">
            <v>SCICAEN</v>
          </cell>
          <cell r="D172">
            <v>1</v>
          </cell>
        </row>
        <row r="173">
          <cell r="C173" t="str">
            <v>SCICARNOT</v>
          </cell>
          <cell r="D173">
            <v>1</v>
          </cell>
        </row>
        <row r="174">
          <cell r="C174" t="str">
            <v>SCICHAMOU</v>
          </cell>
          <cell r="D174">
            <v>1</v>
          </cell>
        </row>
        <row r="175">
          <cell r="C175" t="str">
            <v>SCICOCUMONT</v>
          </cell>
          <cell r="D175">
            <v>1</v>
          </cell>
        </row>
        <row r="176">
          <cell r="C176" t="str">
            <v>SCIDUCHES</v>
          </cell>
          <cell r="D176">
            <v>1</v>
          </cell>
        </row>
        <row r="177">
          <cell r="C177" t="str">
            <v>SCSBV</v>
          </cell>
          <cell r="D177">
            <v>1</v>
          </cell>
        </row>
        <row r="178">
          <cell r="C178" t="str">
            <v>SDB</v>
          </cell>
          <cell r="D178">
            <v>1</v>
          </cell>
        </row>
        <row r="179">
          <cell r="C179" t="str">
            <v>SELVINOR</v>
          </cell>
          <cell r="D179">
            <v>1</v>
          </cell>
        </row>
        <row r="180">
          <cell r="C180" t="str">
            <v>SEMPMAO</v>
          </cell>
          <cell r="D180">
            <v>1</v>
          </cell>
        </row>
        <row r="181">
          <cell r="C181" t="str">
            <v>SESAGEST</v>
          </cell>
          <cell r="D181">
            <v>1</v>
          </cell>
        </row>
        <row r="182">
          <cell r="C182" t="str">
            <v>SGERMANY</v>
          </cell>
          <cell r="D182">
            <v>1</v>
          </cell>
        </row>
        <row r="183">
          <cell r="C183" t="str">
            <v>SWSHOPPING</v>
          </cell>
          <cell r="D183">
            <v>1</v>
          </cell>
        </row>
        <row r="184">
          <cell r="C184" t="str">
            <v>SIAF</v>
          </cell>
          <cell r="D184">
            <v>1</v>
          </cell>
        </row>
        <row r="185">
          <cell r="C185" t="str">
            <v>SIAFEN</v>
          </cell>
          <cell r="D185">
            <v>1</v>
          </cell>
        </row>
        <row r="186">
          <cell r="C186" t="str">
            <v>SIMOB</v>
          </cell>
          <cell r="D186">
            <v>1</v>
          </cell>
        </row>
        <row r="187">
          <cell r="C187" t="str">
            <v>SIMOBASS</v>
          </cell>
          <cell r="D187">
            <v>1</v>
          </cell>
        </row>
        <row r="188">
          <cell r="C188" t="str">
            <v>SIMOBBR</v>
          </cell>
          <cell r="D188">
            <v>1</v>
          </cell>
        </row>
        <row r="189">
          <cell r="C189" t="str">
            <v>SIMOBDES</v>
          </cell>
          <cell r="D189">
            <v>1</v>
          </cell>
        </row>
        <row r="190">
          <cell r="C190" t="str">
            <v>SIMOBDEV</v>
          </cell>
          <cell r="D190">
            <v>1</v>
          </cell>
        </row>
        <row r="191">
          <cell r="C191" t="str">
            <v>SIMOBPM</v>
          </cell>
          <cell r="D191">
            <v>1</v>
          </cell>
        </row>
        <row r="192">
          <cell r="C192" t="str">
            <v>SIMOGES</v>
          </cell>
          <cell r="D192">
            <v>1</v>
          </cell>
        </row>
        <row r="193">
          <cell r="C193" t="str">
            <v>SIRREV</v>
          </cell>
          <cell r="D193">
            <v>1</v>
          </cell>
        </row>
        <row r="194">
          <cell r="C194" t="str">
            <v>SIRS</v>
          </cell>
          <cell r="D194">
            <v>1</v>
          </cell>
        </row>
        <row r="195">
          <cell r="C195" t="str">
            <v>SM</v>
          </cell>
          <cell r="D195">
            <v>1</v>
          </cell>
        </row>
        <row r="196">
          <cell r="C196" t="str">
            <v>SOBERANA</v>
          </cell>
          <cell r="D196">
            <v>1</v>
          </cell>
        </row>
        <row r="197">
          <cell r="C197" t="str">
            <v>INVICTASGPS</v>
          </cell>
          <cell r="D197">
            <v>1</v>
          </cell>
        </row>
        <row r="198">
          <cell r="C198" t="str">
            <v>SOCELPAC</v>
          </cell>
          <cell r="D198">
            <v>1</v>
          </cell>
        </row>
        <row r="199">
          <cell r="C199" t="str">
            <v>SOCIJOFRA</v>
          </cell>
          <cell r="D199">
            <v>1</v>
          </cell>
        </row>
        <row r="200">
          <cell r="C200" t="str">
            <v>SOCILOUR</v>
          </cell>
          <cell r="D200">
            <v>1</v>
          </cell>
        </row>
        <row r="201">
          <cell r="C201" t="str">
            <v>SOCONSTR</v>
          </cell>
          <cell r="D201">
            <v>1</v>
          </cell>
        </row>
        <row r="202">
          <cell r="C202" t="str">
            <v>SOCPANNE</v>
          </cell>
          <cell r="D202">
            <v>1</v>
          </cell>
        </row>
        <row r="203">
          <cell r="C203" t="str">
            <v>SOIRA</v>
          </cell>
          <cell r="D203">
            <v>1</v>
          </cell>
        </row>
        <row r="204">
          <cell r="C204" t="str">
            <v>SOLINCA</v>
          </cell>
          <cell r="D204">
            <v>1</v>
          </cell>
        </row>
        <row r="205">
          <cell r="C205" t="str">
            <v>SOLINCASGPS</v>
          </cell>
          <cell r="D205">
            <v>1</v>
          </cell>
        </row>
        <row r="206">
          <cell r="C206" t="str">
            <v>SOLTROIA</v>
          </cell>
          <cell r="D206">
            <v>1</v>
          </cell>
        </row>
        <row r="207">
          <cell r="C207" t="str">
            <v>SOLUCA</v>
          </cell>
          <cell r="D207">
            <v>1</v>
          </cell>
        </row>
        <row r="208">
          <cell r="C208" t="str">
            <v>SOMIT</v>
          </cell>
          <cell r="D208">
            <v>1</v>
          </cell>
        </row>
        <row r="209">
          <cell r="C209" t="str">
            <v>SOMITIMO</v>
          </cell>
          <cell r="D209">
            <v>1</v>
          </cell>
        </row>
        <row r="210">
          <cell r="C210" t="str">
            <v>SONAECOM</v>
          </cell>
          <cell r="D210">
            <v>1</v>
          </cell>
        </row>
        <row r="211">
          <cell r="C211" t="str">
            <v>SONAEIMO</v>
          </cell>
          <cell r="D211">
            <v>1</v>
          </cell>
        </row>
        <row r="212">
          <cell r="C212" t="str">
            <v>SONAEUK</v>
          </cell>
          <cell r="D212">
            <v>1</v>
          </cell>
        </row>
        <row r="213">
          <cell r="C213" t="str">
            <v>SONAFR</v>
          </cell>
          <cell r="D213">
            <v>1</v>
          </cell>
        </row>
        <row r="214">
          <cell r="C214" t="str">
            <v>SONBV</v>
          </cell>
          <cell r="D214">
            <v>1</v>
          </cell>
        </row>
        <row r="215">
          <cell r="C215" t="str">
            <v>SONDBV</v>
          </cell>
          <cell r="D215">
            <v>1</v>
          </cell>
        </row>
        <row r="216">
          <cell r="C216" t="str">
            <v>PDPSH</v>
          </cell>
          <cell r="D216">
            <v>1</v>
          </cell>
        </row>
        <row r="217">
          <cell r="C217" t="str">
            <v>SONINT</v>
          </cell>
          <cell r="D217">
            <v>1</v>
          </cell>
        </row>
        <row r="218">
          <cell r="C218" t="str">
            <v>SONAESGPS</v>
          </cell>
          <cell r="D218">
            <v>1</v>
          </cell>
        </row>
        <row r="219">
          <cell r="C219" t="str">
            <v>SONLGBV</v>
          </cell>
          <cell r="D219">
            <v>1</v>
          </cell>
        </row>
        <row r="220">
          <cell r="C220" t="str">
            <v>SONAECAP</v>
          </cell>
          <cell r="D220">
            <v>1</v>
          </cell>
        </row>
        <row r="221">
          <cell r="C221" t="str">
            <v>NOVIS</v>
          </cell>
          <cell r="D221">
            <v>1</v>
          </cell>
        </row>
        <row r="222">
          <cell r="C222" t="str">
            <v>SONTARIA</v>
          </cell>
          <cell r="D222">
            <v>1</v>
          </cell>
        </row>
        <row r="223">
          <cell r="C223" t="str">
            <v>SONTR</v>
          </cell>
          <cell r="D223">
            <v>1</v>
          </cell>
        </row>
        <row r="224">
          <cell r="C224" t="str">
            <v>SONTUR</v>
          </cell>
          <cell r="D224">
            <v>1</v>
          </cell>
        </row>
        <row r="225">
          <cell r="C225" t="str">
            <v>SONTURBV</v>
          </cell>
          <cell r="D225">
            <v>1</v>
          </cell>
        </row>
        <row r="226">
          <cell r="C226" t="str">
            <v>SONVECAP</v>
          </cell>
          <cell r="D226">
            <v>1</v>
          </cell>
        </row>
        <row r="227">
          <cell r="C227" t="str">
            <v>SPANBO</v>
          </cell>
          <cell r="D227">
            <v>1</v>
          </cell>
        </row>
        <row r="228">
          <cell r="C228" t="str">
            <v>SPDF</v>
          </cell>
          <cell r="D228">
            <v>1</v>
          </cell>
        </row>
        <row r="229">
          <cell r="C229" t="str">
            <v>SPEL</v>
          </cell>
          <cell r="D229">
            <v>1</v>
          </cell>
        </row>
        <row r="230">
          <cell r="C230" t="str">
            <v>SPINVSGP</v>
          </cell>
          <cell r="D230">
            <v>1</v>
          </cell>
        </row>
        <row r="231">
          <cell r="C231" t="str">
            <v>SPREDSGP</v>
          </cell>
          <cell r="D231">
            <v>1</v>
          </cell>
        </row>
        <row r="232">
          <cell r="C232" t="str">
            <v>SRESPANA</v>
          </cell>
          <cell r="D232">
            <v>1</v>
          </cell>
        </row>
        <row r="233">
          <cell r="C233" t="str">
            <v>STAFBEN</v>
          </cell>
          <cell r="D233">
            <v>1</v>
          </cell>
        </row>
        <row r="234">
          <cell r="C234" t="str">
            <v>STAFIBGES</v>
          </cell>
          <cell r="D234">
            <v>1</v>
          </cell>
        </row>
        <row r="235">
          <cell r="C235" t="str">
            <v>STAFIBUK</v>
          </cell>
          <cell r="D235">
            <v>1</v>
          </cell>
        </row>
        <row r="236">
          <cell r="C236" t="str">
            <v>STARTRAN</v>
          </cell>
          <cell r="D236">
            <v>1</v>
          </cell>
        </row>
        <row r="237">
          <cell r="C237" t="str">
            <v>STARVIAG</v>
          </cell>
          <cell r="D237">
            <v>1</v>
          </cell>
        </row>
        <row r="238">
          <cell r="C238" t="str">
            <v>STAYFAIR</v>
          </cell>
          <cell r="D238">
            <v>1</v>
          </cell>
        </row>
        <row r="239">
          <cell r="C239" t="str">
            <v>STELECBV</v>
          </cell>
          <cell r="D239">
            <v>1</v>
          </cell>
        </row>
        <row r="240">
          <cell r="C240" t="str">
            <v>STELECSGPS</v>
          </cell>
          <cell r="D240">
            <v>1</v>
          </cell>
        </row>
        <row r="241">
          <cell r="C241" t="str">
            <v>SUNLET</v>
          </cell>
          <cell r="D241">
            <v>1</v>
          </cell>
        </row>
        <row r="242">
          <cell r="C242" t="str">
            <v>SZESPANA</v>
          </cell>
          <cell r="D242">
            <v>1</v>
          </cell>
        </row>
        <row r="243">
          <cell r="C243" t="str">
            <v>SZONE</v>
          </cell>
          <cell r="D243">
            <v>1</v>
          </cell>
        </row>
        <row r="244">
          <cell r="C244" t="str">
            <v>TAFBR</v>
          </cell>
          <cell r="D244">
            <v>1</v>
          </cell>
        </row>
        <row r="245">
          <cell r="C245" t="str">
            <v>TAFBRASIL</v>
          </cell>
          <cell r="D245">
            <v>1</v>
          </cell>
        </row>
        <row r="246">
          <cell r="C246" t="str">
            <v>TAFCAN</v>
          </cell>
          <cell r="D246">
            <v>1</v>
          </cell>
        </row>
        <row r="247">
          <cell r="C247" t="str">
            <v>TAFIBER</v>
          </cell>
          <cell r="D247">
            <v>1</v>
          </cell>
        </row>
        <row r="248">
          <cell r="C248" t="str">
            <v>TAFIBRA</v>
          </cell>
          <cell r="D248">
            <v>1</v>
          </cell>
        </row>
        <row r="249">
          <cell r="C249" t="str">
            <v>TAFISA</v>
          </cell>
          <cell r="D249">
            <v>1</v>
          </cell>
        </row>
        <row r="250">
          <cell r="C250" t="str">
            <v>TAFSOUTH</v>
          </cell>
          <cell r="D250">
            <v>1</v>
          </cell>
        </row>
        <row r="251">
          <cell r="C251" t="str">
            <v>TAFUK</v>
          </cell>
          <cell r="D251">
            <v>1</v>
          </cell>
        </row>
        <row r="252">
          <cell r="C252" t="str">
            <v>TAIBER</v>
          </cell>
          <cell r="D252">
            <v>1</v>
          </cell>
        </row>
        <row r="253">
          <cell r="C253" t="str">
            <v>TAVAPAN</v>
          </cell>
          <cell r="D253">
            <v>1</v>
          </cell>
        </row>
        <row r="254">
          <cell r="C254" t="str">
            <v>TARNAISE</v>
          </cell>
          <cell r="D254">
            <v>1</v>
          </cell>
        </row>
        <row r="255">
          <cell r="C255" t="str">
            <v>TELEPORT</v>
          </cell>
          <cell r="D255">
            <v>1</v>
          </cell>
        </row>
        <row r="256">
          <cell r="C256" t="str">
            <v>TEXTIL</v>
          </cell>
          <cell r="D256">
            <v>1</v>
          </cell>
        </row>
        <row r="257">
          <cell r="C257" t="str">
            <v>TOOL</v>
          </cell>
          <cell r="D257">
            <v>1</v>
          </cell>
        </row>
        <row r="258">
          <cell r="C258" t="str">
            <v>TORRALTA</v>
          </cell>
          <cell r="D258">
            <v>1</v>
          </cell>
        </row>
        <row r="259">
          <cell r="C259" t="str">
            <v>TRADEMA</v>
          </cell>
          <cell r="D259">
            <v>1</v>
          </cell>
        </row>
        <row r="260">
          <cell r="C260" t="str">
            <v>TROIAVERDE</v>
          </cell>
          <cell r="D260">
            <v>1</v>
          </cell>
        </row>
        <row r="261">
          <cell r="C261" t="str">
            <v>TSGABRIEL</v>
          </cell>
          <cell r="D261">
            <v>1</v>
          </cell>
        </row>
        <row r="262">
          <cell r="C262" t="str">
            <v>TSRAFAEL</v>
          </cell>
          <cell r="D262">
            <v>1</v>
          </cell>
        </row>
        <row r="263">
          <cell r="C263" t="str">
            <v>TULIPAMAR</v>
          </cell>
          <cell r="D263">
            <v>1</v>
          </cell>
        </row>
        <row r="264">
          <cell r="C264" t="str">
            <v>SINVBV</v>
          </cell>
          <cell r="D264">
            <v>1</v>
          </cell>
        </row>
        <row r="265">
          <cell r="C265" t="str">
            <v>URBISE</v>
          </cell>
          <cell r="D265">
            <v>1</v>
          </cell>
        </row>
        <row r="266">
          <cell r="C266" t="str">
            <v>VENDALUG</v>
          </cell>
          <cell r="D266">
            <v>1</v>
          </cell>
        </row>
        <row r="267">
          <cell r="C267" t="str">
            <v>VERDEMAIA</v>
          </cell>
          <cell r="D267">
            <v>1</v>
          </cell>
        </row>
        <row r="268">
          <cell r="C268" t="str">
            <v>VGAMA</v>
          </cell>
          <cell r="D268">
            <v>1</v>
          </cell>
        </row>
        <row r="269">
          <cell r="C269" t="str">
            <v>VGAMAII</v>
          </cell>
          <cell r="D269">
            <v>1</v>
          </cell>
        </row>
        <row r="270">
          <cell r="C270" t="str">
            <v>VIAGES</v>
          </cell>
          <cell r="D270">
            <v>1</v>
          </cell>
        </row>
        <row r="271">
          <cell r="C271" t="str">
            <v>VILALAMB</v>
          </cell>
          <cell r="D271">
            <v>1</v>
          </cell>
        </row>
        <row r="272">
          <cell r="C272" t="str">
            <v>WORTEN</v>
          </cell>
          <cell r="D272">
            <v>1</v>
          </cell>
        </row>
        <row r="273">
          <cell r="C273" t="str">
            <v>SIMOBIII</v>
          </cell>
          <cell r="D273">
            <v>1</v>
          </cell>
        </row>
        <row r="274">
          <cell r="C274" t="str">
            <v>PALMARES</v>
          </cell>
          <cell r="D274">
            <v>1</v>
          </cell>
        </row>
        <row r="275">
          <cell r="C275" t="str">
            <v>WEDO</v>
          </cell>
          <cell r="D275">
            <v>1</v>
          </cell>
        </row>
        <row r="276">
          <cell r="C276" t="str">
            <v>SIMOBAM</v>
          </cell>
          <cell r="D276">
            <v>1</v>
          </cell>
        </row>
        <row r="277">
          <cell r="C277" t="str">
            <v>IMOGERMANY</v>
          </cell>
          <cell r="D277">
            <v>1</v>
          </cell>
        </row>
        <row r="278">
          <cell r="C278" t="str">
            <v>SICGEST</v>
          </cell>
          <cell r="D278">
            <v>1</v>
          </cell>
        </row>
      </sheetData>
      <sheetData sheetId="1"/>
      <sheetData sheetId="2"/>
      <sheetData sheetId="3"/>
      <sheetData sheetId="4"/>
      <sheetData sheetId="5">
        <row r="3">
          <cell r="A3" t="str">
            <v># TOTCAPP -&gt;</v>
          </cell>
        </row>
      </sheetData>
      <sheetData sheetId="6">
        <row r="3">
          <cell r="A3" t="str">
            <v># TOTCAPP -&gt;</v>
          </cell>
        </row>
      </sheetData>
      <sheetData sheetId="7">
        <row r="3">
          <cell r="A3" t="str">
            <v># TOTCAPP -&gt;</v>
          </cell>
        </row>
      </sheetData>
      <sheetData sheetId="8">
        <row r="3">
          <cell r="A3" t="str">
            <v># TOTCAPP -&gt;</v>
          </cell>
        </row>
      </sheetData>
      <sheetData sheetId="9">
        <row r="3">
          <cell r="A3" t="str">
            <v># TOTCAPP -&gt;</v>
          </cell>
        </row>
      </sheetData>
      <sheetData sheetId="10"/>
      <sheetData sheetId="11"/>
      <sheetData sheetId="12"/>
      <sheetData sheetId="13"/>
      <sheetData sheetId="14"/>
      <sheetData sheetId="15"/>
      <sheetData sheetId="16"/>
      <sheetData sheetId="17"/>
      <sheetData sheetId="18">
        <row r="3">
          <cell r="A3" t="str">
            <v># TOTCAPP -&gt;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TAL"/>
      <sheetName val="FERIA"/>
      <sheetName val="1"/>
      <sheetName val="2"/>
      <sheetName val="3"/>
      <sheetName val="TBL"/>
    </sheetNames>
    <sheetDataSet>
      <sheetData sheetId="0"/>
      <sheetData sheetId="1"/>
      <sheetData sheetId="2"/>
      <sheetData sheetId="3"/>
      <sheetData sheetId="4"/>
      <sheetData sheetId="5" refreshError="1">
        <row r="2">
          <cell r="A2" t="str">
            <v>Nº empreg.</v>
          </cell>
          <cell r="B2" t="str">
            <v>NOME</v>
          </cell>
          <cell r="C2" t="str">
            <v>C/C</v>
          </cell>
          <cell r="D2" t="str">
            <v>%</v>
          </cell>
          <cell r="E2" t="str">
            <v>C/C</v>
          </cell>
          <cell r="F2" t="str">
            <v>%</v>
          </cell>
          <cell r="G2" t="str">
            <v>C/C</v>
          </cell>
          <cell r="H2" t="str">
            <v>%</v>
          </cell>
        </row>
        <row r="3">
          <cell r="A3">
            <v>10515</v>
          </cell>
          <cell r="B3" t="str">
            <v>Carlos José Duarte Oliveira</v>
          </cell>
          <cell r="C3">
            <v>11040</v>
          </cell>
          <cell r="D3">
            <v>1</v>
          </cell>
        </row>
        <row r="4">
          <cell r="A4">
            <v>10521</v>
          </cell>
          <cell r="B4" t="str">
            <v>Francisco Manuel Santos Godinho Cabral</v>
          </cell>
          <cell r="C4">
            <v>23010</v>
          </cell>
          <cell r="D4">
            <v>1</v>
          </cell>
        </row>
        <row r="5">
          <cell r="A5">
            <v>10551</v>
          </cell>
          <cell r="B5" t="str">
            <v>João Manuel dos Santos Gonçalves</v>
          </cell>
          <cell r="C5">
            <v>11050</v>
          </cell>
          <cell r="D5">
            <v>1</v>
          </cell>
        </row>
        <row r="6">
          <cell r="A6">
            <v>10552</v>
          </cell>
          <cell r="B6" t="str">
            <v>Henrique dos Santos Reis</v>
          </cell>
          <cell r="C6">
            <v>23020</v>
          </cell>
          <cell r="D6">
            <v>1</v>
          </cell>
        </row>
        <row r="7">
          <cell r="A7">
            <v>10556</v>
          </cell>
          <cell r="B7" t="str">
            <v>Pedro José Amador Mateus</v>
          </cell>
          <cell r="C7">
            <v>21010</v>
          </cell>
          <cell r="D7">
            <v>1</v>
          </cell>
        </row>
        <row r="8">
          <cell r="A8">
            <v>10557</v>
          </cell>
          <cell r="B8" t="str">
            <v>Rui Gonçalves Simões</v>
          </cell>
          <cell r="C8">
            <v>22020</v>
          </cell>
          <cell r="D8">
            <v>0.33333333333333337</v>
          </cell>
          <cell r="E8">
            <v>22030</v>
          </cell>
          <cell r="F8">
            <v>0.33333333333333337</v>
          </cell>
          <cell r="G8">
            <v>22040</v>
          </cell>
          <cell r="H8">
            <v>0.33333333333333337</v>
          </cell>
        </row>
        <row r="9">
          <cell r="A9">
            <v>10560</v>
          </cell>
          <cell r="B9" t="str">
            <v>Carmen Maria Rodrigues dos Santos</v>
          </cell>
          <cell r="C9">
            <v>12010</v>
          </cell>
          <cell r="D9">
            <v>1</v>
          </cell>
        </row>
        <row r="10">
          <cell r="A10">
            <v>10564</v>
          </cell>
          <cell r="B10" t="str">
            <v>Jorge Manuel Couto Antunes de Almeida</v>
          </cell>
          <cell r="C10">
            <v>22020</v>
          </cell>
          <cell r="D10">
            <v>1</v>
          </cell>
        </row>
        <row r="11">
          <cell r="A11">
            <v>10567</v>
          </cell>
          <cell r="B11" t="str">
            <v>Jorge Manuel Ferreira Rodrigues</v>
          </cell>
          <cell r="C11">
            <v>22020</v>
          </cell>
          <cell r="D11">
            <v>1</v>
          </cell>
        </row>
        <row r="12">
          <cell r="A12">
            <v>10573</v>
          </cell>
          <cell r="B12" t="str">
            <v>Rui Manuel de Oliveira Margato</v>
          </cell>
          <cell r="C12">
            <v>21010</v>
          </cell>
          <cell r="D12">
            <v>1</v>
          </cell>
        </row>
        <row r="13">
          <cell r="A13">
            <v>10575</v>
          </cell>
          <cell r="B13" t="str">
            <v>Pedro Miguel Machado de Salinas e Sousa Vidigal</v>
          </cell>
          <cell r="C13">
            <v>22020</v>
          </cell>
          <cell r="D13">
            <v>1</v>
          </cell>
        </row>
        <row r="14">
          <cell r="A14">
            <v>10579</v>
          </cell>
          <cell r="B14" t="str">
            <v>Maria Fernanda Condeço Antas da Silva</v>
          </cell>
          <cell r="C14">
            <v>22040</v>
          </cell>
          <cell r="D14">
            <v>1</v>
          </cell>
        </row>
        <row r="15">
          <cell r="A15">
            <v>10582</v>
          </cell>
          <cell r="B15" t="str">
            <v>José Manuel Alexandre Pereira do Carmo</v>
          </cell>
          <cell r="C15">
            <v>22020</v>
          </cell>
          <cell r="D15">
            <v>0.33333333333333337</v>
          </cell>
          <cell r="E15">
            <v>22030</v>
          </cell>
          <cell r="F15">
            <v>0.33333333333333337</v>
          </cell>
          <cell r="G15">
            <v>22040</v>
          </cell>
          <cell r="H15">
            <v>0.33333333333333337</v>
          </cell>
        </row>
        <row r="16">
          <cell r="A16">
            <v>10590</v>
          </cell>
          <cell r="B16" t="str">
            <v>Jorge Manuel Aguadeiro Gato</v>
          </cell>
          <cell r="C16">
            <v>22010</v>
          </cell>
          <cell r="D16">
            <v>1</v>
          </cell>
        </row>
        <row r="17">
          <cell r="A17">
            <v>10596</v>
          </cell>
          <cell r="B17" t="str">
            <v>Luisa Maria Roque de Oliveira Pereira</v>
          </cell>
          <cell r="C17">
            <v>21010</v>
          </cell>
          <cell r="D17">
            <v>1</v>
          </cell>
        </row>
        <row r="18">
          <cell r="A18">
            <v>10613</v>
          </cell>
          <cell r="B18" t="str">
            <v>Pedro Jorge Bernardes Pereira Gomes</v>
          </cell>
          <cell r="C18">
            <v>13020</v>
          </cell>
          <cell r="D18">
            <v>1</v>
          </cell>
        </row>
        <row r="19">
          <cell r="A19">
            <v>10633</v>
          </cell>
          <cell r="B19" t="str">
            <v>António Lopes dos Santos</v>
          </cell>
          <cell r="C19">
            <v>22040</v>
          </cell>
          <cell r="D19">
            <v>1</v>
          </cell>
        </row>
        <row r="20">
          <cell r="A20">
            <v>10635</v>
          </cell>
          <cell r="B20" t="str">
            <v>Nuno Miguel de Sousa Carvalho</v>
          </cell>
          <cell r="C20">
            <v>22010</v>
          </cell>
          <cell r="D20">
            <v>1</v>
          </cell>
        </row>
        <row r="21">
          <cell r="A21">
            <v>10669</v>
          </cell>
          <cell r="B21" t="str">
            <v>Pedro Nuno Neto dos Santos</v>
          </cell>
          <cell r="C21">
            <v>22040</v>
          </cell>
          <cell r="D21">
            <v>1</v>
          </cell>
        </row>
        <row r="22">
          <cell r="A22">
            <v>10670</v>
          </cell>
          <cell r="B22" t="str">
            <v>Pedro Miguel Rodrigues de Almeida</v>
          </cell>
          <cell r="C22">
            <v>22020</v>
          </cell>
          <cell r="D22">
            <v>1</v>
          </cell>
        </row>
        <row r="23">
          <cell r="A23">
            <v>10672</v>
          </cell>
          <cell r="B23" t="str">
            <v>João Carlos Soares Marques de Carvalho</v>
          </cell>
          <cell r="C23">
            <v>12020</v>
          </cell>
          <cell r="D23">
            <v>1</v>
          </cell>
        </row>
        <row r="24">
          <cell r="A24">
            <v>10675</v>
          </cell>
          <cell r="B24" t="str">
            <v>João Paulo Fernandes</v>
          </cell>
          <cell r="C24">
            <v>22010</v>
          </cell>
          <cell r="D24">
            <v>1</v>
          </cell>
        </row>
        <row r="25">
          <cell r="A25">
            <v>10683</v>
          </cell>
          <cell r="B25" t="str">
            <v>Luis Miguel Neto Sequeira</v>
          </cell>
          <cell r="C25">
            <v>21010</v>
          </cell>
          <cell r="D25">
            <v>1</v>
          </cell>
        </row>
        <row r="26">
          <cell r="A26">
            <v>10689</v>
          </cell>
          <cell r="B26" t="str">
            <v>Ângelo Manuel Pires Lopes de Almeida</v>
          </cell>
          <cell r="C26">
            <v>22030</v>
          </cell>
          <cell r="D26">
            <v>1</v>
          </cell>
        </row>
        <row r="27">
          <cell r="A27">
            <v>10693</v>
          </cell>
          <cell r="B27" t="str">
            <v>Pedro Nuno Ávila Nabais</v>
          </cell>
          <cell r="C27">
            <v>22010</v>
          </cell>
          <cell r="D27">
            <v>1</v>
          </cell>
        </row>
        <row r="28">
          <cell r="A28">
            <v>10694</v>
          </cell>
          <cell r="B28" t="str">
            <v>Teresa Maria Moreira Bento Pereira Cavalheiro</v>
          </cell>
          <cell r="C28">
            <v>11060</v>
          </cell>
          <cell r="D28">
            <v>1</v>
          </cell>
        </row>
        <row r="29">
          <cell r="A29">
            <v>10695</v>
          </cell>
          <cell r="B29" t="str">
            <v>Ricardo Manuel Jerónimo Bravo</v>
          </cell>
          <cell r="C29">
            <v>22030</v>
          </cell>
          <cell r="D29">
            <v>1</v>
          </cell>
        </row>
        <row r="30">
          <cell r="A30">
            <v>10696</v>
          </cell>
          <cell r="B30" t="str">
            <v>Paulo Jorge da Silva Pinto</v>
          </cell>
          <cell r="C30">
            <v>22020</v>
          </cell>
          <cell r="D30">
            <v>1</v>
          </cell>
        </row>
        <row r="31">
          <cell r="A31">
            <v>10697</v>
          </cell>
          <cell r="B31" t="str">
            <v>Paulo César Rodrigues de Almeida</v>
          </cell>
          <cell r="C31">
            <v>22020</v>
          </cell>
          <cell r="D31">
            <v>1</v>
          </cell>
        </row>
        <row r="32">
          <cell r="A32">
            <v>10698</v>
          </cell>
          <cell r="B32" t="str">
            <v>Nuno Miguel Magalhães Monteiro</v>
          </cell>
          <cell r="C32">
            <v>22030</v>
          </cell>
          <cell r="D32">
            <v>1</v>
          </cell>
        </row>
        <row r="33">
          <cell r="A33">
            <v>10700</v>
          </cell>
          <cell r="B33" t="str">
            <v>Herminio Jorge Figueiredo Nunes</v>
          </cell>
          <cell r="C33">
            <v>22030</v>
          </cell>
          <cell r="D33">
            <v>1</v>
          </cell>
        </row>
        <row r="34">
          <cell r="A34">
            <v>10702</v>
          </cell>
          <cell r="B34" t="str">
            <v>Fernando João Lourenço Rocha</v>
          </cell>
          <cell r="C34">
            <v>22020</v>
          </cell>
          <cell r="D34">
            <v>0.33333333333333337</v>
          </cell>
          <cell r="E34">
            <v>22030</v>
          </cell>
          <cell r="F34">
            <v>0.33333333333333337</v>
          </cell>
          <cell r="G34">
            <v>22040</v>
          </cell>
          <cell r="H34">
            <v>0.33333333333333337</v>
          </cell>
        </row>
        <row r="35">
          <cell r="A35">
            <v>10703</v>
          </cell>
          <cell r="B35" t="str">
            <v>Jorge Gualter Ribeiro Falcão Lopes</v>
          </cell>
          <cell r="C35">
            <v>22010</v>
          </cell>
          <cell r="D35">
            <v>1</v>
          </cell>
        </row>
        <row r="36">
          <cell r="A36">
            <v>10704</v>
          </cell>
          <cell r="B36" t="str">
            <v>Carlos Manuel Pereira de Carvalho</v>
          </cell>
          <cell r="C36">
            <v>22030</v>
          </cell>
          <cell r="D36">
            <v>1</v>
          </cell>
        </row>
        <row r="37">
          <cell r="A37">
            <v>10705</v>
          </cell>
          <cell r="B37" t="str">
            <v>Orlando das Neves Fernando</v>
          </cell>
          <cell r="C37">
            <v>22040</v>
          </cell>
          <cell r="D37">
            <v>1</v>
          </cell>
        </row>
        <row r="38">
          <cell r="A38">
            <v>10706</v>
          </cell>
          <cell r="B38" t="str">
            <v>Ruben Alexandre Oliveira Apolinário</v>
          </cell>
          <cell r="C38">
            <v>22030</v>
          </cell>
          <cell r="D38">
            <v>1</v>
          </cell>
        </row>
        <row r="39">
          <cell r="A39">
            <v>10707</v>
          </cell>
          <cell r="B39" t="str">
            <v>Jorge Cunha</v>
          </cell>
          <cell r="C39">
            <v>22010</v>
          </cell>
          <cell r="D39">
            <v>1</v>
          </cell>
        </row>
        <row r="40">
          <cell r="A40">
            <v>10708</v>
          </cell>
          <cell r="B40" t="str">
            <v>Simone de Fátima da Silva Ribeiro</v>
          </cell>
          <cell r="C40">
            <v>22040</v>
          </cell>
          <cell r="D40">
            <v>1</v>
          </cell>
        </row>
        <row r="41">
          <cell r="A41">
            <v>10709</v>
          </cell>
          <cell r="B41" t="str">
            <v>Hugo Miguel Melita das Neves Fernando</v>
          </cell>
          <cell r="C41">
            <v>22020</v>
          </cell>
          <cell r="D41">
            <v>1</v>
          </cell>
        </row>
        <row r="42">
          <cell r="A42">
            <v>10710</v>
          </cell>
          <cell r="B42" t="str">
            <v>Henrique José Baptista Soeiro da Costa Ferreira</v>
          </cell>
          <cell r="C42">
            <v>22020</v>
          </cell>
          <cell r="D42">
            <v>1</v>
          </cell>
        </row>
        <row r="43">
          <cell r="A43">
            <v>10711</v>
          </cell>
          <cell r="B43" t="str">
            <v>José Alberto Peixoto da Silva</v>
          </cell>
          <cell r="C43">
            <v>13030</v>
          </cell>
          <cell r="D43">
            <v>1</v>
          </cell>
        </row>
        <row r="44">
          <cell r="A44">
            <v>10712</v>
          </cell>
          <cell r="B44" t="str">
            <v>Eduardo Merlath</v>
          </cell>
          <cell r="C44">
            <v>22030</v>
          </cell>
          <cell r="D44">
            <v>1</v>
          </cell>
        </row>
        <row r="45">
          <cell r="A45">
            <v>10713</v>
          </cell>
          <cell r="B45" t="str">
            <v>Nuno Carlos Fernandes Lopes</v>
          </cell>
          <cell r="C45">
            <v>22030</v>
          </cell>
          <cell r="D45">
            <v>1</v>
          </cell>
        </row>
        <row r="46">
          <cell r="A46">
            <v>10714</v>
          </cell>
          <cell r="B46" t="str">
            <v>Maria Angelina Caldeira Francisco de Matos</v>
          </cell>
          <cell r="C46">
            <v>22040</v>
          </cell>
          <cell r="D46">
            <v>1</v>
          </cell>
        </row>
        <row r="47">
          <cell r="A47">
            <v>10716</v>
          </cell>
          <cell r="B47" t="str">
            <v>Cláudio José do Nascimento</v>
          </cell>
          <cell r="C47">
            <v>22010</v>
          </cell>
          <cell r="D47">
            <v>1</v>
          </cell>
        </row>
        <row r="48">
          <cell r="A48">
            <v>10717</v>
          </cell>
          <cell r="B48" t="str">
            <v>José Carlos Barroso Martins</v>
          </cell>
          <cell r="C48">
            <v>22020</v>
          </cell>
          <cell r="D48">
            <v>1</v>
          </cell>
        </row>
        <row r="49">
          <cell r="A49">
            <v>10719</v>
          </cell>
          <cell r="B49" t="str">
            <v>Adelino Pedro Martins</v>
          </cell>
          <cell r="C49">
            <v>22020</v>
          </cell>
          <cell r="D49">
            <v>1</v>
          </cell>
        </row>
        <row r="50">
          <cell r="A50">
            <v>10720</v>
          </cell>
          <cell r="B50" t="str">
            <v>Luis Miguel Guerreiro Gonçalves</v>
          </cell>
          <cell r="C50">
            <v>22020</v>
          </cell>
          <cell r="D50">
            <v>1</v>
          </cell>
        </row>
        <row r="51">
          <cell r="A51">
            <v>10722</v>
          </cell>
          <cell r="B51" t="str">
            <v>Nuno Miguel Ribeiro Ferreira</v>
          </cell>
          <cell r="C51">
            <v>23020</v>
          </cell>
          <cell r="D51">
            <v>1</v>
          </cell>
        </row>
        <row r="52">
          <cell r="A52">
            <v>10723</v>
          </cell>
          <cell r="B52" t="str">
            <v>Ricardo Manuel Baptista da Cunha</v>
          </cell>
          <cell r="C52">
            <v>22020</v>
          </cell>
          <cell r="D52">
            <v>1</v>
          </cell>
        </row>
        <row r="53">
          <cell r="A53">
            <v>10724</v>
          </cell>
          <cell r="B53" t="str">
            <v>Hugo Miguel de Jesus José Teixeira</v>
          </cell>
          <cell r="C53">
            <v>22030</v>
          </cell>
          <cell r="D53">
            <v>1</v>
          </cell>
        </row>
        <row r="54">
          <cell r="A54">
            <v>10725</v>
          </cell>
          <cell r="B54" t="str">
            <v>Ana Cristina Figueiredo Alves Ferreira</v>
          </cell>
          <cell r="C54">
            <v>13010</v>
          </cell>
          <cell r="D54">
            <v>1</v>
          </cell>
        </row>
        <row r="55">
          <cell r="A55">
            <v>10726</v>
          </cell>
          <cell r="B55" t="str">
            <v>Francisco José Estevão dos Reis</v>
          </cell>
          <cell r="C55">
            <v>22030</v>
          </cell>
          <cell r="D55">
            <v>1</v>
          </cell>
        </row>
        <row r="56">
          <cell r="A56">
            <v>10727</v>
          </cell>
          <cell r="B56" t="str">
            <v>José Miguel das Neves Gama Paiva</v>
          </cell>
          <cell r="C56">
            <v>22010</v>
          </cell>
          <cell r="D56">
            <v>1</v>
          </cell>
        </row>
        <row r="57">
          <cell r="A57">
            <v>10729</v>
          </cell>
          <cell r="B57" t="str">
            <v>Luis Miguel Reis Capelo</v>
          </cell>
          <cell r="C57">
            <v>22030</v>
          </cell>
          <cell r="D57">
            <v>1</v>
          </cell>
        </row>
        <row r="58">
          <cell r="A58">
            <v>10730</v>
          </cell>
          <cell r="B58" t="str">
            <v>Fernando Manuel Teixeira Ramos</v>
          </cell>
          <cell r="C58">
            <v>22020</v>
          </cell>
          <cell r="D58">
            <v>1</v>
          </cell>
        </row>
        <row r="59">
          <cell r="A59">
            <v>10731</v>
          </cell>
          <cell r="B59" t="str">
            <v>Marcelo Pinheiro Garcia</v>
          </cell>
          <cell r="C59">
            <v>22020</v>
          </cell>
          <cell r="D59">
            <v>1</v>
          </cell>
        </row>
        <row r="60">
          <cell r="A60">
            <v>10732</v>
          </cell>
          <cell r="B60" t="str">
            <v>Oscar Eduardo Nobrega Rodrigues</v>
          </cell>
          <cell r="C60">
            <v>22020</v>
          </cell>
          <cell r="D60">
            <v>1</v>
          </cell>
        </row>
        <row r="61">
          <cell r="A61">
            <v>10733</v>
          </cell>
          <cell r="B61" t="str">
            <v>Pedro Godinho da Igreja</v>
          </cell>
          <cell r="C61">
            <v>13030</v>
          </cell>
          <cell r="D61">
            <v>1</v>
          </cell>
        </row>
        <row r="62">
          <cell r="A62">
            <v>10734</v>
          </cell>
          <cell r="B62" t="str">
            <v>Sandra Carlinhos Homem</v>
          </cell>
          <cell r="C62">
            <v>13030</v>
          </cell>
          <cell r="D62">
            <v>1</v>
          </cell>
        </row>
        <row r="63">
          <cell r="A63">
            <v>10735</v>
          </cell>
          <cell r="B63" t="str">
            <v>Nelson Pereira Henriques</v>
          </cell>
          <cell r="C63">
            <v>22030</v>
          </cell>
          <cell r="D63">
            <v>1</v>
          </cell>
        </row>
        <row r="64">
          <cell r="A64">
            <v>10736</v>
          </cell>
          <cell r="B64" t="str">
            <v>João Manuel Pereira Pires Gonçalves</v>
          </cell>
          <cell r="C64">
            <v>12010</v>
          </cell>
          <cell r="D64">
            <v>1</v>
          </cell>
        </row>
        <row r="65">
          <cell r="A65">
            <v>10737</v>
          </cell>
          <cell r="B65" t="str">
            <v>Berbardino José Oliveira Coelho Constâncio</v>
          </cell>
          <cell r="C65">
            <v>22030</v>
          </cell>
          <cell r="D65">
            <v>1</v>
          </cell>
        </row>
        <row r="66">
          <cell r="A66">
            <v>10738</v>
          </cell>
          <cell r="B66" t="str">
            <v>Hugo Filipe Guerreiro Duarte</v>
          </cell>
          <cell r="C66">
            <v>22010</v>
          </cell>
          <cell r="D66">
            <v>1</v>
          </cell>
        </row>
        <row r="67">
          <cell r="A67">
            <v>10739</v>
          </cell>
          <cell r="B67" t="str">
            <v>Pedro Miguel Subtil Paiva Silvestre</v>
          </cell>
          <cell r="C67">
            <v>22030</v>
          </cell>
          <cell r="D67">
            <v>1</v>
          </cell>
        </row>
        <row r="68">
          <cell r="A68">
            <v>10740</v>
          </cell>
          <cell r="B68" t="str">
            <v>Noélia Maria Espada Nunes Simões</v>
          </cell>
          <cell r="C68">
            <v>22040</v>
          </cell>
          <cell r="D68">
            <v>1</v>
          </cell>
        </row>
        <row r="69">
          <cell r="A69">
            <v>10741</v>
          </cell>
          <cell r="B69" t="str">
            <v>José Rui Silva Moreno</v>
          </cell>
          <cell r="C69">
            <v>22020</v>
          </cell>
          <cell r="D69">
            <v>1</v>
          </cell>
        </row>
        <row r="70">
          <cell r="A70">
            <v>10742</v>
          </cell>
          <cell r="B70" t="str">
            <v>Paulo Jorge Dias Antunes</v>
          </cell>
          <cell r="C70">
            <v>22030</v>
          </cell>
          <cell r="D70">
            <v>1</v>
          </cell>
        </row>
        <row r="71">
          <cell r="A71">
            <v>10743</v>
          </cell>
          <cell r="B71" t="str">
            <v>Francisco Gil Mendes Isidoro</v>
          </cell>
          <cell r="C71">
            <v>23010</v>
          </cell>
          <cell r="D71">
            <v>1</v>
          </cell>
        </row>
        <row r="72">
          <cell r="A72">
            <v>10744</v>
          </cell>
          <cell r="B72" t="str">
            <v>João Alexandre de Andrade da Silva Rente</v>
          </cell>
          <cell r="C72">
            <v>23010</v>
          </cell>
          <cell r="D72">
            <v>1</v>
          </cell>
        </row>
        <row r="73">
          <cell r="A73">
            <v>10746</v>
          </cell>
          <cell r="B73" t="str">
            <v>Edward Ruy Gouveia Antunes Duarte</v>
          </cell>
          <cell r="C73">
            <v>22040</v>
          </cell>
          <cell r="D73">
            <v>1</v>
          </cell>
        </row>
        <row r="74">
          <cell r="A74">
            <v>10747</v>
          </cell>
          <cell r="B74" t="str">
            <v>Carlos Manuel Vinagre Pinheiro</v>
          </cell>
          <cell r="C74">
            <v>22020</v>
          </cell>
          <cell r="D74">
            <v>1</v>
          </cell>
        </row>
        <row r="75">
          <cell r="A75">
            <v>10748</v>
          </cell>
          <cell r="B75" t="str">
            <v>Luis Manuel Pires Lázaro Rodrigues dos Santos</v>
          </cell>
          <cell r="C75">
            <v>22020</v>
          </cell>
          <cell r="D75">
            <v>1</v>
          </cell>
        </row>
        <row r="76">
          <cell r="A76">
            <v>10749</v>
          </cell>
          <cell r="B76" t="str">
            <v>Nuno Miguel Trindade Alves dos Santos</v>
          </cell>
          <cell r="C76">
            <v>22020</v>
          </cell>
          <cell r="D76">
            <v>1</v>
          </cell>
        </row>
        <row r="77">
          <cell r="A77">
            <v>10750</v>
          </cell>
          <cell r="B77" t="str">
            <v>Sérgio Filipe dos Santos Alves</v>
          </cell>
          <cell r="C77">
            <v>22030</v>
          </cell>
          <cell r="D77">
            <v>1</v>
          </cell>
        </row>
        <row r="78">
          <cell r="A78">
            <v>10751</v>
          </cell>
          <cell r="B78" t="str">
            <v>João Paulo Gonçalves Pimenta</v>
          </cell>
          <cell r="C78">
            <v>22030</v>
          </cell>
          <cell r="D78">
            <v>1</v>
          </cell>
        </row>
        <row r="79">
          <cell r="A79">
            <v>10752</v>
          </cell>
          <cell r="B79" t="str">
            <v>Paulo Roberto Santos Soares</v>
          </cell>
          <cell r="C79">
            <v>22020</v>
          </cell>
          <cell r="D79">
            <v>1</v>
          </cell>
        </row>
        <row r="80">
          <cell r="A80">
            <v>10753</v>
          </cell>
          <cell r="B80" t="str">
            <v>Lara Cristina Santos Antunes Vieira</v>
          </cell>
          <cell r="C80">
            <v>23010</v>
          </cell>
          <cell r="D80">
            <v>1</v>
          </cell>
        </row>
        <row r="81">
          <cell r="A81">
            <v>10754</v>
          </cell>
          <cell r="B81" t="str">
            <v>Herlander Manuel Anunciação da Silva</v>
          </cell>
          <cell r="C81">
            <v>22010</v>
          </cell>
          <cell r="D81">
            <v>1</v>
          </cell>
        </row>
        <row r="82">
          <cell r="A82">
            <v>10755</v>
          </cell>
          <cell r="B82" t="str">
            <v>Sergio Manuel Martins Sequeira</v>
          </cell>
          <cell r="C82">
            <v>22030</v>
          </cell>
          <cell r="D82">
            <v>1</v>
          </cell>
        </row>
        <row r="83">
          <cell r="A83">
            <v>10756</v>
          </cell>
          <cell r="B83" t="str">
            <v>Luis Miguel Duarte Guerra</v>
          </cell>
          <cell r="C83">
            <v>22020</v>
          </cell>
          <cell r="D83">
            <v>1</v>
          </cell>
        </row>
        <row r="84">
          <cell r="A84">
            <v>10757</v>
          </cell>
          <cell r="B84" t="str">
            <v>Rui Manuel dos Santos Gomes</v>
          </cell>
          <cell r="C84">
            <v>22030</v>
          </cell>
          <cell r="D84">
            <v>1</v>
          </cell>
        </row>
        <row r="85">
          <cell r="A85">
            <v>10758</v>
          </cell>
          <cell r="B85" t="str">
            <v>Andreia Valentina dos Santos Galvão</v>
          </cell>
          <cell r="C85">
            <v>22040</v>
          </cell>
          <cell r="D85">
            <v>1</v>
          </cell>
        </row>
        <row r="86">
          <cell r="A86">
            <v>10759</v>
          </cell>
          <cell r="B86" t="str">
            <v>Victor Manuel Moita Cordeiro</v>
          </cell>
          <cell r="C86">
            <v>22040</v>
          </cell>
          <cell r="D86">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eçalhos"/>
      <sheetName val="BALANÇO"/>
      <sheetName val="P&amp;L"/>
      <sheetName val="BAL12 (actualizado)"/>
      <sheetName val="Invest. Original"/>
      <sheetName val="Ac&amp;Dif"/>
      <sheetName val="Imob42"/>
      <sheetName val="Imob43"/>
      <sheetName val="CentrosCusto"/>
      <sheetName val="Investimento"/>
      <sheetName val="BAL"/>
      <sheetName val="Module2"/>
      <sheetName val="BAL12_(actualizado)"/>
      <sheetName val="Invest__Original"/>
      <sheetName val="BAL12_(actualizado)1"/>
      <sheetName val="Invest__Original1"/>
      <sheetName val="BAL12_(actualizado)2"/>
      <sheetName val="Invest__Original2"/>
      <sheetName val="BAL12_(actualizado)3"/>
      <sheetName val="Invest__Original3"/>
      <sheetName val="BAL12_(actualizado)4"/>
      <sheetName val="Invest__Original4"/>
      <sheetName val="BAL12_(actualizado)5"/>
      <sheetName val="Invest__Original5"/>
      <sheetName val="BAL12_(actualizado)6"/>
      <sheetName val="Invest__Original6"/>
      <sheetName val="BAL12_(actualizado)12"/>
      <sheetName val="Invest__Original12"/>
      <sheetName val="BAL12_(actualizado)10"/>
      <sheetName val="Invest__Original10"/>
      <sheetName val="BAL12_(actualizado)8"/>
      <sheetName val="Invest__Original8"/>
      <sheetName val="BAL12_(actualizado)7"/>
      <sheetName val="Invest__Original7"/>
      <sheetName val="BAL12_(actualizado)9"/>
      <sheetName val="Invest__Original9"/>
      <sheetName val="BAL12_(actualizado)11"/>
      <sheetName val="Invest__Original11"/>
      <sheetName val="BAL12_(actualizado)13"/>
      <sheetName val="Invest__Original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Composite"/>
      <sheetName val="BuySell"/>
      <sheetName val="Top 20"/>
      <sheetName val="Top20Chart"/>
      <sheetName val="ByCountryBar"/>
      <sheetName val="Concentration"/>
      <sheetName val="ByInvStyleBar"/>
      <sheetName val="ByTurnoverBar"/>
      <sheetName val="Glossary"/>
      <sheetName val="Glossary (2)"/>
      <sheetName val="By Size"/>
      <sheetName val="By Alpha"/>
      <sheetName val="By Country"/>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 p press release Ano 2013"/>
      <sheetName val="DR p press release Ano 2013 (2"/>
      <sheetName val="DR R&amp;C Ult V"/>
      <sheetName val="DFCaixa p Pr Release"/>
      <sheetName val="DFCaixa"/>
      <sheetName val="Rendimentos oper"/>
      <sheetName val="Dez13 3AN's"/>
      <sheetName val="Dez12 3AN's"/>
      <sheetName val="AN CORREIO"/>
      <sheetName val="Dados pedido CFO"/>
      <sheetName val="AN EXPRESSO"/>
      <sheetName val="AN SERV FIN"/>
      <sheetName val="Gastos Oper"/>
      <sheetName val="N.º Trab"/>
      <sheetName val="Balanço"/>
      <sheetName val="DR CT AEF 1ªV"/>
      <sheetName val="N.º Trab OP"/>
      <sheetName val="2012 3AN'S Gast não recorrentes"/>
      <sheetName val=" 2013 3AN's Gast n recorrentes"/>
      <sheetName val="Evol tráfego"/>
      <sheetName val="Trafego_2013"/>
      <sheetName val="Trafego_2012"/>
      <sheetName val="mail nota 4 dez"/>
      <sheetName val="mail nota 4 Set"/>
      <sheetName val="DR p press release 3Q_2"/>
    </sheetNames>
    <sheetDataSet>
      <sheetData sheetId="0"/>
      <sheetData sheetId="1" refreshError="1"/>
      <sheetData sheetId="2" refreshError="1"/>
      <sheetData sheetId="3" refreshError="1"/>
      <sheetData sheetId="4" refreshError="1"/>
      <sheetData sheetId="5" refreshError="1"/>
      <sheetData sheetId="6"/>
      <sheetData sheetId="7"/>
      <sheetData sheetId="8"/>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fego_2013"/>
      <sheetName val="Receita_2013"/>
      <sheetName val="Trafego_2012"/>
      <sheetName val="Receita_2012"/>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2"/>
      <sheetName val="43"/>
      <sheetName val="NL"/>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ÇO"/>
      <sheetName val="P&amp;L"/>
      <sheetName val="Bal"/>
      <sheetName val="2691"/>
      <sheetName val="Como_funciona"/>
      <sheetName val="Module2"/>
    </sheetNames>
    <sheetDataSet>
      <sheetData sheetId="0" refreshError="1">
        <row r="98">
          <cell r="A98">
            <v>12</v>
          </cell>
        </row>
        <row r="114">
          <cell r="A114">
            <v>2</v>
          </cell>
        </row>
        <row r="115">
          <cell r="A115">
            <v>1</v>
          </cell>
          <cell r="B115">
            <v>1997</v>
          </cell>
        </row>
        <row r="116">
          <cell r="A116">
            <v>2</v>
          </cell>
          <cell r="B116">
            <v>1998</v>
          </cell>
        </row>
        <row r="117">
          <cell r="A117">
            <v>3</v>
          </cell>
          <cell r="B117">
            <v>1999</v>
          </cell>
        </row>
      </sheetData>
      <sheetData sheetId="1"/>
      <sheetData sheetId="2"/>
      <sheetData sheetId="3"/>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XFC50"/>
  <sheetViews>
    <sheetView tabSelected="1" topLeftCell="A13" zoomScale="80" zoomScaleNormal="80" workbookViewId="0"/>
  </sheetViews>
  <sheetFormatPr defaultColWidth="0" defaultRowHeight="0" customHeight="1" zeroHeight="1"/>
  <cols>
    <col min="1" max="1" width="17.1796875" style="1" customWidth="1"/>
    <col min="2" max="14" width="12" style="1" customWidth="1"/>
    <col min="15" max="15" width="12.81640625" style="1" customWidth="1"/>
    <col min="16" max="16" width="17.1796875" style="1" customWidth="1"/>
    <col min="17" max="21" width="0" style="1" hidden="1" customWidth="1"/>
    <col min="22" max="16383" width="8.81640625" style="1" hidden="1"/>
    <col min="16384" max="16384" width="0.81640625" style="1" hidden="1" customWidth="1"/>
  </cols>
  <sheetData>
    <row r="1" spans="1:16" ht="12.5">
      <c r="A1" s="2"/>
      <c r="B1" s="2"/>
      <c r="C1" s="2"/>
      <c r="D1" s="2"/>
      <c r="E1" s="2"/>
      <c r="F1" s="2"/>
      <c r="G1" s="2"/>
      <c r="H1" s="2"/>
      <c r="I1" s="2"/>
      <c r="J1" s="2"/>
      <c r="K1" s="2"/>
      <c r="L1" s="2"/>
      <c r="M1" s="2"/>
      <c r="N1" s="2"/>
      <c r="O1" s="2"/>
      <c r="P1" s="2"/>
    </row>
    <row r="2" spans="1:16" ht="12.5">
      <c r="A2" s="2"/>
      <c r="B2" s="2"/>
      <c r="C2" s="2"/>
      <c r="D2" s="2"/>
      <c r="E2" s="2"/>
      <c r="F2" s="2"/>
      <c r="G2" s="2"/>
      <c r="H2" s="2"/>
      <c r="I2" s="2"/>
      <c r="J2" s="2"/>
      <c r="K2" s="2"/>
      <c r="L2" s="2"/>
      <c r="M2" s="2"/>
      <c r="N2" s="2"/>
      <c r="O2" s="2"/>
      <c r="P2" s="2"/>
    </row>
    <row r="3" spans="1:16" ht="12.5">
      <c r="A3" s="2"/>
      <c r="B3" s="2"/>
      <c r="C3" s="2"/>
      <c r="D3" s="2"/>
      <c r="E3" s="2"/>
      <c r="F3" s="2"/>
      <c r="G3" s="2"/>
      <c r="H3" s="2"/>
      <c r="I3" s="2"/>
      <c r="J3" s="2"/>
      <c r="K3" s="2"/>
      <c r="L3" s="2"/>
      <c r="M3" s="2"/>
      <c r="N3" s="2"/>
      <c r="O3" s="2"/>
      <c r="P3" s="2"/>
    </row>
    <row r="4" spans="1:16" ht="12.5">
      <c r="A4" s="2"/>
      <c r="B4" s="2"/>
      <c r="C4" s="2"/>
      <c r="D4" s="2"/>
      <c r="E4" s="2"/>
      <c r="F4" s="2"/>
      <c r="G4" s="2"/>
      <c r="H4" s="2"/>
      <c r="I4" s="2"/>
      <c r="J4" s="2"/>
      <c r="K4" s="2"/>
      <c r="L4" s="2"/>
      <c r="M4" s="2"/>
      <c r="N4" s="2"/>
      <c r="O4" s="2"/>
      <c r="P4" s="2"/>
    </row>
    <row r="5" spans="1:16" ht="12.5">
      <c r="A5" s="2"/>
      <c r="B5" s="2"/>
      <c r="C5" s="2"/>
      <c r="D5" s="2"/>
      <c r="E5" s="2"/>
      <c r="F5" s="2"/>
      <c r="G5" s="2"/>
      <c r="H5" s="2"/>
      <c r="I5" s="2"/>
      <c r="J5" s="2"/>
      <c r="K5" s="2"/>
      <c r="L5" s="2"/>
      <c r="M5" s="2"/>
      <c r="N5" s="2"/>
      <c r="O5" s="2"/>
      <c r="P5" s="2"/>
    </row>
    <row r="6" spans="1:16" ht="12.5">
      <c r="A6" s="2"/>
      <c r="B6" s="2"/>
      <c r="C6" s="2"/>
      <c r="D6" s="2"/>
      <c r="E6" s="2"/>
      <c r="F6" s="2"/>
      <c r="G6" s="2"/>
      <c r="H6" s="2"/>
      <c r="I6" s="2"/>
      <c r="J6" s="2"/>
      <c r="K6" s="2"/>
      <c r="L6" s="2"/>
      <c r="M6" s="2"/>
      <c r="N6" s="2"/>
      <c r="O6" s="2"/>
      <c r="P6" s="2"/>
    </row>
    <row r="7" spans="1:16" ht="12.5">
      <c r="A7" s="2"/>
      <c r="B7" s="2"/>
      <c r="C7" s="2"/>
      <c r="D7" s="2"/>
      <c r="E7" s="2"/>
      <c r="F7" s="2"/>
      <c r="G7" s="2"/>
      <c r="H7" s="2"/>
      <c r="I7" s="2"/>
      <c r="J7" s="2"/>
      <c r="K7" s="2"/>
      <c r="L7" s="2"/>
      <c r="M7" s="2"/>
      <c r="N7" s="2"/>
      <c r="O7" s="2"/>
      <c r="P7" s="2"/>
    </row>
    <row r="8" spans="1:16" ht="12.5">
      <c r="A8" s="2"/>
      <c r="B8" s="2"/>
      <c r="C8" s="2"/>
      <c r="D8" s="2"/>
      <c r="E8" s="2"/>
      <c r="F8" s="2"/>
      <c r="G8" s="2"/>
      <c r="H8" s="2"/>
      <c r="I8" s="2"/>
      <c r="J8" s="2"/>
      <c r="K8" s="2"/>
      <c r="L8" s="2"/>
      <c r="M8" s="2"/>
      <c r="N8" s="2"/>
      <c r="O8" s="2"/>
      <c r="P8" s="2"/>
    </row>
    <row r="9" spans="1:16" ht="13">
      <c r="A9" s="2"/>
      <c r="B9" s="281" t="s">
        <v>0</v>
      </c>
      <c r="C9" s="281"/>
      <c r="D9" s="281"/>
      <c r="E9" s="281"/>
      <c r="F9" s="281"/>
      <c r="G9" s="281"/>
      <c r="H9" s="281"/>
      <c r="I9" s="281"/>
      <c r="J9" s="281"/>
      <c r="K9" s="281"/>
      <c r="L9" s="281"/>
      <c r="M9" s="281"/>
      <c r="N9" s="281"/>
      <c r="O9" s="281"/>
      <c r="P9" s="2"/>
    </row>
    <row r="10" spans="1:16" ht="13">
      <c r="A10" s="2"/>
      <c r="B10" s="3"/>
      <c r="C10" s="100"/>
      <c r="D10" s="100"/>
      <c r="E10" s="100"/>
      <c r="F10" s="100"/>
      <c r="G10" s="3"/>
      <c r="H10" s="3"/>
      <c r="I10" s="3"/>
      <c r="J10" s="3"/>
      <c r="K10" s="3"/>
      <c r="L10" s="3"/>
      <c r="M10" s="3"/>
      <c r="N10" s="3"/>
      <c r="O10" s="3"/>
      <c r="P10" s="2"/>
    </row>
    <row r="11" spans="1:16" ht="12.5">
      <c r="A11" s="2"/>
      <c r="B11" s="3"/>
      <c r="C11" s="3"/>
      <c r="D11" s="3"/>
      <c r="E11" s="3"/>
      <c r="F11" s="3"/>
      <c r="G11" s="3"/>
      <c r="H11" s="3"/>
      <c r="I11" s="3"/>
      <c r="J11" s="3"/>
      <c r="K11" s="3"/>
      <c r="L11" s="3"/>
      <c r="M11" s="3"/>
      <c r="N11" s="3"/>
      <c r="O11" s="3"/>
      <c r="P11" s="2"/>
    </row>
    <row r="12" spans="1:16" ht="41.5" customHeight="1">
      <c r="A12" s="2"/>
      <c r="B12" s="3"/>
      <c r="C12" s="3"/>
      <c r="D12" s="3"/>
      <c r="E12" s="3"/>
      <c r="F12" s="3"/>
      <c r="G12" s="3"/>
      <c r="H12" s="3"/>
      <c r="I12" s="3"/>
      <c r="J12" s="3"/>
      <c r="K12" s="3"/>
      <c r="L12" s="3"/>
      <c r="M12" s="3"/>
      <c r="N12" s="3"/>
      <c r="O12" s="3"/>
      <c r="P12" s="2"/>
    </row>
    <row r="13" spans="1:16" ht="13">
      <c r="A13" s="2"/>
      <c r="B13" s="4" t="s">
        <v>1</v>
      </c>
      <c r="C13" s="4"/>
      <c r="D13" s="4"/>
      <c r="E13" s="4"/>
      <c r="F13" s="4"/>
      <c r="G13" s="4"/>
      <c r="H13" s="4"/>
      <c r="I13" s="4"/>
      <c r="J13" s="4"/>
      <c r="K13" s="4"/>
      <c r="L13" s="4"/>
      <c r="M13" s="4"/>
      <c r="N13" s="3"/>
      <c r="O13" s="3"/>
      <c r="P13" s="2"/>
    </row>
    <row r="14" spans="1:16" ht="4.25" customHeight="1">
      <c r="A14" s="2"/>
      <c r="B14" s="5"/>
      <c r="C14" s="3"/>
      <c r="D14" s="3"/>
      <c r="E14" s="3"/>
      <c r="F14" s="3"/>
      <c r="G14" s="3"/>
      <c r="H14" s="3"/>
      <c r="I14" s="3"/>
      <c r="J14" s="3"/>
      <c r="K14" s="3"/>
      <c r="L14" s="3"/>
      <c r="M14" s="3"/>
      <c r="N14" s="3"/>
      <c r="O14" s="3"/>
      <c r="P14" s="2"/>
    </row>
    <row r="15" spans="1:16" ht="25.25" customHeight="1">
      <c r="A15" s="2"/>
      <c r="B15" s="6" t="s">
        <v>2</v>
      </c>
      <c r="C15" s="7"/>
      <c r="D15" s="7"/>
      <c r="E15" s="7"/>
      <c r="F15" s="7"/>
      <c r="G15" s="7"/>
      <c r="H15" s="7"/>
      <c r="I15" s="7"/>
      <c r="J15" s="7"/>
      <c r="K15" s="7"/>
      <c r="L15" s="7"/>
      <c r="M15" s="7"/>
      <c r="N15" s="7"/>
      <c r="O15" s="7"/>
      <c r="P15" s="8"/>
    </row>
    <row r="16" spans="1:16" ht="25.25" customHeight="1">
      <c r="A16" s="2"/>
      <c r="B16" s="6" t="s">
        <v>3</v>
      </c>
      <c r="C16" s="7"/>
      <c r="D16" s="7"/>
      <c r="E16" s="7"/>
      <c r="F16" s="7"/>
      <c r="G16" s="7"/>
      <c r="H16" s="7"/>
      <c r="I16" s="7"/>
      <c r="J16" s="7"/>
      <c r="K16" s="7"/>
      <c r="L16" s="7"/>
      <c r="M16" s="7"/>
      <c r="N16" s="7"/>
      <c r="O16" s="7"/>
      <c r="P16" s="8"/>
    </row>
    <row r="17" spans="1:16" ht="25.25" customHeight="1">
      <c r="A17" s="2"/>
      <c r="B17" s="9" t="s">
        <v>4</v>
      </c>
      <c r="C17" s="7"/>
      <c r="D17" s="7"/>
      <c r="E17" s="7"/>
      <c r="F17" s="7"/>
      <c r="G17" s="7"/>
      <c r="H17" s="7"/>
      <c r="I17" s="7"/>
      <c r="J17" s="7"/>
      <c r="K17" s="7"/>
      <c r="L17" s="7"/>
      <c r="M17" s="7"/>
      <c r="N17" s="7"/>
      <c r="O17" s="7"/>
      <c r="P17" s="8"/>
    </row>
    <row r="18" spans="1:16" ht="25.25" customHeight="1">
      <c r="A18" s="2"/>
      <c r="B18" s="9" t="s">
        <v>5</v>
      </c>
      <c r="C18" s="7"/>
      <c r="D18" s="7"/>
      <c r="E18" s="7"/>
      <c r="F18" s="7"/>
      <c r="G18" s="7"/>
      <c r="H18" s="7"/>
      <c r="I18" s="7"/>
      <c r="J18" s="7"/>
      <c r="K18" s="7"/>
      <c r="L18" s="7"/>
      <c r="M18" s="7"/>
      <c r="N18" s="7"/>
      <c r="O18" s="7"/>
      <c r="P18" s="8"/>
    </row>
    <row r="19" spans="1:16" ht="25.25" customHeight="1">
      <c r="A19" s="2"/>
      <c r="B19" s="9" t="s">
        <v>6</v>
      </c>
      <c r="C19" s="7"/>
      <c r="D19" s="7"/>
      <c r="E19" s="7"/>
      <c r="F19" s="7"/>
      <c r="G19" s="7"/>
      <c r="H19" s="7"/>
      <c r="I19" s="7"/>
      <c r="J19" s="7"/>
      <c r="K19" s="7"/>
      <c r="L19" s="7"/>
      <c r="M19" s="7"/>
      <c r="N19" s="7"/>
      <c r="O19" s="7"/>
      <c r="P19" s="8"/>
    </row>
    <row r="20" spans="1:16" ht="25.25" customHeight="1">
      <c r="A20" s="2"/>
      <c r="B20" s="9" t="s">
        <v>7</v>
      </c>
      <c r="C20" s="7"/>
      <c r="D20" s="7"/>
      <c r="E20" s="7"/>
      <c r="F20" s="7"/>
      <c r="G20" s="7"/>
      <c r="H20" s="7"/>
      <c r="I20" s="7"/>
      <c r="J20" s="7"/>
      <c r="K20" s="7"/>
      <c r="L20" s="7"/>
      <c r="M20" s="7"/>
      <c r="N20" s="7"/>
      <c r="O20" s="7"/>
      <c r="P20" s="8"/>
    </row>
    <row r="21" spans="1:16" ht="25.25" customHeight="1">
      <c r="A21" s="2"/>
      <c r="B21" s="9" t="s">
        <v>8</v>
      </c>
      <c r="C21" s="7"/>
      <c r="D21" s="7"/>
      <c r="E21" s="7"/>
      <c r="F21" s="7"/>
      <c r="G21" s="7"/>
      <c r="H21" s="7"/>
      <c r="I21" s="7"/>
      <c r="J21" s="7"/>
      <c r="K21" s="7"/>
      <c r="L21" s="7"/>
      <c r="M21" s="7"/>
      <c r="N21" s="7"/>
      <c r="O21" s="7"/>
      <c r="P21" s="8"/>
    </row>
    <row r="22" spans="1:16" ht="25.25" customHeight="1">
      <c r="A22" s="2"/>
      <c r="B22" s="9" t="s">
        <v>9</v>
      </c>
      <c r="C22" s="7"/>
      <c r="D22" s="7"/>
      <c r="E22" s="7"/>
      <c r="F22" s="7"/>
      <c r="G22" s="7"/>
      <c r="H22" s="7"/>
      <c r="I22" s="7"/>
      <c r="J22" s="7"/>
      <c r="K22" s="7"/>
      <c r="L22" s="7"/>
      <c r="M22" s="7"/>
      <c r="N22" s="7"/>
      <c r="O22" s="7"/>
      <c r="P22" s="8"/>
    </row>
    <row r="23" spans="1:16" ht="15" customHeight="1">
      <c r="A23" s="2"/>
      <c r="B23" s="3"/>
      <c r="C23" s="3"/>
      <c r="D23" s="3"/>
      <c r="E23" s="3"/>
      <c r="F23" s="3"/>
      <c r="G23" s="3"/>
      <c r="H23" s="3"/>
      <c r="I23" s="3"/>
      <c r="J23" s="3"/>
      <c r="K23" s="3"/>
      <c r="L23" s="3"/>
      <c r="M23" s="3"/>
      <c r="N23" s="3"/>
      <c r="O23" s="3"/>
      <c r="P23" s="2"/>
    </row>
    <row r="24" spans="1:16" ht="15" customHeight="1">
      <c r="A24" s="2"/>
      <c r="B24" s="3"/>
      <c r="C24" s="3"/>
      <c r="D24" s="3"/>
      <c r="E24" s="3"/>
      <c r="F24" s="3"/>
      <c r="G24" s="3"/>
      <c r="H24" s="3"/>
      <c r="I24" s="3"/>
      <c r="J24" s="3"/>
      <c r="K24" s="3"/>
      <c r="L24" s="3"/>
      <c r="M24" s="3"/>
      <c r="N24" s="3"/>
      <c r="O24" s="3"/>
      <c r="P24" s="2"/>
    </row>
    <row r="25" spans="1:16" ht="15" customHeight="1">
      <c r="A25" s="2"/>
      <c r="B25" s="5" t="s">
        <v>10</v>
      </c>
      <c r="C25" s="3"/>
      <c r="D25" s="3"/>
      <c r="E25" s="3"/>
      <c r="F25" s="3"/>
      <c r="G25" s="3"/>
      <c r="H25" s="3"/>
      <c r="I25" s="3"/>
      <c r="J25" s="3"/>
      <c r="K25" s="3"/>
      <c r="L25" s="3"/>
      <c r="M25" s="3"/>
      <c r="N25" s="3"/>
      <c r="O25" s="3"/>
      <c r="P25" s="2"/>
    </row>
    <row r="26" spans="1:16" ht="119" customHeight="1">
      <c r="A26" s="2"/>
      <c r="B26" s="282" t="s">
        <v>133</v>
      </c>
      <c r="C26" s="282"/>
      <c r="D26" s="282"/>
      <c r="E26" s="282"/>
      <c r="F26" s="282"/>
      <c r="G26" s="282"/>
      <c r="H26" s="282"/>
      <c r="I26" s="282"/>
      <c r="J26" s="282"/>
      <c r="K26" s="282"/>
      <c r="L26" s="282"/>
      <c r="M26" s="282"/>
      <c r="N26" s="282"/>
      <c r="O26" s="282"/>
      <c r="P26" s="2"/>
    </row>
    <row r="27" spans="1:16" ht="95" customHeight="1">
      <c r="A27" s="2"/>
      <c r="B27" s="282" t="s">
        <v>11</v>
      </c>
      <c r="C27" s="282"/>
      <c r="D27" s="282"/>
      <c r="E27" s="282"/>
      <c r="F27" s="282"/>
      <c r="G27" s="282"/>
      <c r="H27" s="282"/>
      <c r="I27" s="282"/>
      <c r="J27" s="282"/>
      <c r="K27" s="282"/>
      <c r="L27" s="282"/>
      <c r="M27" s="282"/>
      <c r="N27" s="282"/>
      <c r="O27" s="282"/>
      <c r="P27" s="2"/>
    </row>
    <row r="28" spans="1:16" ht="15" customHeight="1">
      <c r="A28" s="2"/>
      <c r="B28" s="3"/>
      <c r="C28" s="3"/>
      <c r="D28" s="3"/>
      <c r="E28" s="3"/>
      <c r="F28" s="3"/>
      <c r="G28" s="3"/>
      <c r="H28" s="3"/>
      <c r="I28" s="3"/>
      <c r="J28" s="3"/>
      <c r="K28" s="3"/>
      <c r="L28" s="3"/>
      <c r="M28" s="3"/>
      <c r="N28" s="3"/>
      <c r="O28" s="3"/>
      <c r="P28" s="2"/>
    </row>
    <row r="29" spans="1:16" ht="14.5" customHeight="1">
      <c r="A29" s="2"/>
      <c r="B29" s="2"/>
      <c r="C29" s="2"/>
      <c r="D29" s="2"/>
      <c r="E29" s="2"/>
      <c r="F29" s="2"/>
      <c r="G29" s="2"/>
      <c r="H29" s="2"/>
      <c r="I29" s="2"/>
      <c r="J29" s="2"/>
      <c r="K29" s="2"/>
      <c r="L29" s="2"/>
      <c r="M29" s="2"/>
      <c r="N29" s="2"/>
      <c r="O29" s="2"/>
      <c r="P29" s="2"/>
    </row>
    <row r="30" spans="1:16" ht="14.5" customHeight="1">
      <c r="A30" s="2"/>
      <c r="B30" s="2"/>
      <c r="C30" s="2"/>
      <c r="D30" s="2"/>
      <c r="E30" s="2"/>
      <c r="F30" s="2"/>
      <c r="G30" s="2"/>
      <c r="H30" s="2"/>
      <c r="I30" s="2"/>
      <c r="J30" s="2"/>
      <c r="K30" s="2"/>
      <c r="L30" s="2"/>
      <c r="M30" s="2"/>
      <c r="N30" s="2"/>
      <c r="O30" s="2"/>
      <c r="P30" s="2"/>
    </row>
    <row r="31" spans="1:16" ht="14.5" customHeight="1">
      <c r="A31" s="2"/>
      <c r="B31" s="2"/>
      <c r="C31" s="2"/>
      <c r="D31" s="2"/>
      <c r="E31" s="2"/>
      <c r="F31" s="2"/>
      <c r="G31" s="2"/>
      <c r="H31" s="2"/>
      <c r="I31" s="2"/>
      <c r="J31" s="2"/>
      <c r="K31" s="2"/>
      <c r="L31" s="2"/>
      <c r="M31" s="2"/>
      <c r="N31" s="2"/>
      <c r="O31" s="2"/>
      <c r="P31" s="2"/>
    </row>
    <row r="32" spans="1:16" ht="14.5" customHeight="1">
      <c r="A32" s="2"/>
      <c r="B32" s="2"/>
      <c r="C32" s="2"/>
      <c r="D32" s="2"/>
      <c r="E32" s="2"/>
      <c r="F32" s="2"/>
      <c r="G32" s="2"/>
      <c r="H32" s="2"/>
      <c r="I32" s="2"/>
      <c r="J32" s="2"/>
      <c r="K32" s="2"/>
      <c r="L32" s="2"/>
      <c r="M32" s="2"/>
      <c r="N32" s="2"/>
      <c r="O32" s="2"/>
      <c r="P32" s="2"/>
    </row>
    <row r="33" ht="14.5" customHeight="1"/>
    <row r="34" ht="14.5" customHeight="1"/>
    <row r="35" ht="14.5" customHeight="1"/>
    <row r="36" ht="14.5" customHeight="1"/>
    <row r="37" ht="14.5" customHeight="1"/>
    <row r="38" ht="14.5" customHeight="1"/>
    <row r="39" ht="14.5" customHeight="1"/>
    <row r="40" ht="14.5" customHeight="1"/>
    <row r="41" ht="14.5" customHeight="1"/>
    <row r="42" ht="14.5" customHeight="1"/>
    <row r="43" ht="14.5" customHeight="1"/>
    <row r="44" ht="14.5" customHeight="1"/>
    <row r="45" ht="14.5" customHeight="1"/>
    <row r="46" ht="14.5" customHeight="1"/>
    <row r="47" ht="14.5" customHeight="1"/>
    <row r="48" ht="14.5" customHeight="1"/>
    <row r="49" ht="14.5" customHeight="1"/>
    <row r="50" ht="14.5" customHeight="1"/>
  </sheetData>
  <mergeCells count="3">
    <mergeCell ref="B9:O9"/>
    <mergeCell ref="B26:O26"/>
    <mergeCell ref="B27:O27"/>
  </mergeCells>
  <hyperlinks>
    <hyperlink ref="B15" location="'Key indicators'!A1" display="Key indicators - financial and operational performance" xr:uid="{00000000-0004-0000-0000-000000000000}"/>
    <hyperlink ref="B16" location="'Key highlights'!A1" display="Key highlights" xr:uid="{00000000-0004-0000-0000-000001000000}"/>
    <hyperlink ref="B17" location="'Cash Flow'!A1" display="Cash Flow" xr:uid="{00000000-0004-0000-0000-000002000000}"/>
    <hyperlink ref="B18" location="'Balance Sheet'!A1" display="Balance Sheet" xr:uid="{00000000-0004-0000-0000-000003000000}"/>
    <hyperlink ref="B19" location="Mail!A1" display="Business units performance - Mail" xr:uid="{00000000-0004-0000-0000-000004000000}"/>
    <hyperlink ref="B20" location="'       '!A1" display="Business units performance - Express &amp; Parcels" xr:uid="{00000000-0004-0000-0000-000005000000}"/>
    <hyperlink ref="B21" location="'Financial Services'!A1" display="Business units performance - Financial Services" xr:uid="{00000000-0004-0000-0000-000006000000}"/>
    <hyperlink ref="B22" location="'Banco CTT'!Print_Titles" display="Business units performance - Banco CTT" xr:uid="{00000000-0004-0000-0000-000007000000}"/>
  </hyperlinks>
  <pageMargins left="0.7" right="0.7" top="0.75" bottom="0.75" header="0.3" footer="0.3"/>
  <pageSetup paperSize="9" scale="64" orientation="landscape" horizontalDpi="4294967293" verticalDpi="4294967293" r:id="rId1"/>
  <headerFooter>
    <oddFooter>&amp;C&amp;1#&amp;"Acto CTT Book"&amp;10&amp;K000000Informação Interna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29"/>
  <sheetViews>
    <sheetView showGridLines="0" zoomScale="80" zoomScaleNormal="80" zoomScaleSheetLayoutView="80" workbookViewId="0">
      <pane xSplit="2" ySplit="6" topLeftCell="C13" activePane="bottomRight" state="frozen"/>
      <selection sqref="A1:XFD1048576"/>
      <selection pane="topRight" sqref="A1:XFD1048576"/>
      <selection pane="bottomLeft" sqref="A1:XFD1048576"/>
      <selection pane="bottomRight"/>
    </sheetView>
  </sheetViews>
  <sheetFormatPr defaultColWidth="8.81640625" defaultRowHeight="15" customHeight="1"/>
  <cols>
    <col min="1" max="1" width="1.81640625" style="49" customWidth="1"/>
    <col min="2" max="2" width="44.54296875" style="49" customWidth="1"/>
    <col min="3" max="3" width="1.81640625" style="49" customWidth="1"/>
    <col min="4" max="5" width="12.1796875" style="17" customWidth="1"/>
    <col min="6" max="6" width="12.1796875" style="67" customWidth="1"/>
    <col min="7" max="7" width="1.81640625" style="49" customWidth="1"/>
    <col min="8" max="8" width="12.1796875" style="227" customWidth="1"/>
    <col min="9" max="9" width="10" style="228" bestFit="1" customWidth="1"/>
    <col min="10" max="12" width="12.1796875" style="49" customWidth="1"/>
    <col min="13" max="13" width="1.81640625" style="49" customWidth="1"/>
    <col min="14" max="16384" width="8.81640625" style="49"/>
  </cols>
  <sheetData>
    <row r="1" spans="2:15" ht="15" customHeight="1">
      <c r="B1" s="49" t="s">
        <v>12</v>
      </c>
      <c r="D1" s="67"/>
      <c r="E1" s="67"/>
      <c r="G1" s="248"/>
    </row>
    <row r="2" spans="2:15" ht="15" customHeight="1">
      <c r="B2" s="12" t="s">
        <v>13</v>
      </c>
      <c r="D2" s="67"/>
      <c r="E2" s="67"/>
      <c r="F2" s="97"/>
      <c r="G2" s="248"/>
    </row>
    <row r="3" spans="2:15" ht="15" customHeight="1">
      <c r="B3" s="13" t="s">
        <v>14</v>
      </c>
      <c r="D3" s="67"/>
      <c r="E3" s="67"/>
      <c r="F3" s="97"/>
      <c r="G3" s="248"/>
      <c r="J3" s="98"/>
    </row>
    <row r="4" spans="2:15" ht="15" customHeight="1">
      <c r="D4" s="67"/>
      <c r="E4" s="67"/>
      <c r="G4" s="248"/>
      <c r="J4" s="98"/>
    </row>
    <row r="5" spans="2:15" ht="28.75" customHeight="1" thickBot="1">
      <c r="C5" s="68"/>
      <c r="D5" s="284" t="s">
        <v>15</v>
      </c>
      <c r="E5" s="284"/>
      <c r="F5" s="284"/>
      <c r="G5" s="284"/>
      <c r="H5" s="229"/>
      <c r="J5" s="283" t="s">
        <v>135</v>
      </c>
      <c r="K5" s="283"/>
      <c r="L5" s="283"/>
      <c r="M5" s="283"/>
    </row>
    <row r="6" spans="2:15" ht="15" customHeight="1">
      <c r="B6" s="68"/>
      <c r="C6" s="68"/>
      <c r="D6" s="249" t="s">
        <v>16</v>
      </c>
      <c r="E6" s="249" t="s">
        <v>134</v>
      </c>
      <c r="F6" s="192" t="s">
        <v>17</v>
      </c>
      <c r="G6" s="250"/>
      <c r="H6" s="230"/>
      <c r="J6" s="121" t="s">
        <v>16</v>
      </c>
      <c r="K6" s="121" t="s">
        <v>134</v>
      </c>
      <c r="L6" s="118" t="s">
        <v>17</v>
      </c>
      <c r="M6" s="120"/>
    </row>
    <row r="7" spans="2:15" s="71" customFormat="1" ht="15" customHeight="1">
      <c r="B7" s="69" t="s">
        <v>18</v>
      </c>
      <c r="C7" s="70"/>
      <c r="D7" s="166">
        <v>176.86154572721</v>
      </c>
      <c r="E7" s="166">
        <v>179.90944680000021</v>
      </c>
      <c r="F7" s="251">
        <f>+E7/D7-1</f>
        <v>1.7233260402977901E-2</v>
      </c>
      <c r="G7" s="166"/>
      <c r="H7" s="271"/>
      <c r="I7" s="261"/>
      <c r="J7" s="142">
        <v>172.25655699721</v>
      </c>
      <c r="K7" s="142">
        <v>164.70639057999978</v>
      </c>
      <c r="L7" s="143">
        <f t="shared" ref="L7:L14" si="0">+K7/J7-1</f>
        <v>-4.3830937694479211E-2</v>
      </c>
      <c r="M7" s="144"/>
      <c r="N7" s="263"/>
      <c r="O7" s="263"/>
    </row>
    <row r="8" spans="2:15" s="71" customFormat="1" ht="15" customHeight="1">
      <c r="B8" s="88" t="s">
        <v>19</v>
      </c>
      <c r="C8" s="70"/>
      <c r="D8" s="244">
        <v>155.85133189000001</v>
      </c>
      <c r="E8" s="244">
        <v>159.66882557000022</v>
      </c>
      <c r="F8" s="252">
        <f t="shared" ref="F8:F14" si="1">+E8/D8-1</f>
        <v>2.4494456567715428E-2</v>
      </c>
      <c r="G8" s="244"/>
      <c r="H8" s="261"/>
      <c r="I8" s="261"/>
      <c r="J8" s="244">
        <v>147.14203531000001</v>
      </c>
      <c r="K8" s="145">
        <v>147.37471202000029</v>
      </c>
      <c r="L8" s="146">
        <f t="shared" si="0"/>
        <v>1.5813068611567616E-3</v>
      </c>
      <c r="M8" s="147"/>
      <c r="N8" s="272"/>
      <c r="O8" s="263"/>
    </row>
    <row r="9" spans="2:15" s="71" customFormat="1" ht="15" customHeight="1">
      <c r="B9" s="72" t="s">
        <v>141</v>
      </c>
      <c r="C9" s="70"/>
      <c r="D9" s="166">
        <v>21.010213837210003</v>
      </c>
      <c r="E9" s="166">
        <v>20.240621230000066</v>
      </c>
      <c r="F9" s="251">
        <f t="shared" si="1"/>
        <v>-3.6629451426475002E-2</v>
      </c>
      <c r="G9" s="166"/>
      <c r="H9" s="261"/>
      <c r="I9" s="261"/>
      <c r="J9" s="142">
        <v>25.114521687210001</v>
      </c>
      <c r="K9" s="142">
        <v>17.331678559999993</v>
      </c>
      <c r="L9" s="143">
        <f t="shared" si="0"/>
        <v>-0.30989414109262348</v>
      </c>
      <c r="M9" s="144"/>
      <c r="N9" s="263"/>
      <c r="O9" s="263"/>
    </row>
    <row r="10" spans="2:15" s="71" customFormat="1" ht="15" customHeight="1">
      <c r="B10" s="88" t="s">
        <v>21</v>
      </c>
      <c r="C10" s="70"/>
      <c r="D10" s="244">
        <v>6.9478440099999998</v>
      </c>
      <c r="E10" s="244">
        <v>6.3313000000000006</v>
      </c>
      <c r="F10" s="252">
        <f t="shared" si="1"/>
        <v>-8.8738896427814185E-2</v>
      </c>
      <c r="G10" s="244"/>
      <c r="H10" s="262"/>
      <c r="I10" s="262"/>
      <c r="J10" s="235">
        <v>6.8403375899999999</v>
      </c>
      <c r="K10" s="235">
        <v>6.1387783499999999</v>
      </c>
      <c r="L10" s="238">
        <f t="shared" si="0"/>
        <v>-0.10256207837250908</v>
      </c>
      <c r="M10" s="239"/>
      <c r="N10" s="272"/>
      <c r="O10" s="263"/>
    </row>
    <row r="11" spans="2:15" s="71" customFormat="1" ht="15" customHeight="1">
      <c r="B11" s="72" t="s">
        <v>22</v>
      </c>
      <c r="C11" s="70"/>
      <c r="D11" s="166">
        <v>27.95805784721</v>
      </c>
      <c r="E11" s="166">
        <v>26.571921230000026</v>
      </c>
      <c r="F11" s="251">
        <f t="shared" si="1"/>
        <v>-4.9579145475167508E-2</v>
      </c>
      <c r="G11" s="166"/>
      <c r="H11" s="261"/>
      <c r="I11" s="261"/>
      <c r="J11" s="142">
        <v>31.954859277209998</v>
      </c>
      <c r="K11" s="142">
        <v>23.470456909999985</v>
      </c>
      <c r="L11" s="143">
        <f t="shared" si="0"/>
        <v>-0.26551211800394425</v>
      </c>
      <c r="M11" s="144"/>
      <c r="N11" s="263"/>
      <c r="O11" s="263"/>
    </row>
    <row r="12" spans="2:15" s="71" customFormat="1" ht="15" customHeight="1">
      <c r="B12" s="88" t="s">
        <v>23</v>
      </c>
      <c r="C12" s="70"/>
      <c r="D12" s="244">
        <v>5.5530198000000013</v>
      </c>
      <c r="E12" s="244">
        <v>1.3970380000000024E-2</v>
      </c>
      <c r="F12" s="252">
        <f t="shared" si="1"/>
        <v>-0.99748418329068445</v>
      </c>
      <c r="G12" s="244"/>
      <c r="H12" s="271"/>
      <c r="I12" s="261"/>
      <c r="J12" s="145">
        <v>5.4778003972099993</v>
      </c>
      <c r="K12" s="145">
        <v>3.6023299999999544E-3</v>
      </c>
      <c r="L12" s="146">
        <f t="shared" si="0"/>
        <v>-0.99934237654920122</v>
      </c>
      <c r="M12" s="147"/>
      <c r="N12" s="263"/>
      <c r="O12" s="263"/>
    </row>
    <row r="13" spans="2:15" s="71" customFormat="1" ht="15" customHeight="1">
      <c r="B13" s="72" t="s">
        <v>24</v>
      </c>
      <c r="C13" s="70"/>
      <c r="D13" s="253">
        <v>8.6803600700000203</v>
      </c>
      <c r="E13" s="253">
        <v>9.2656168499999971</v>
      </c>
      <c r="F13" s="254">
        <f t="shared" si="1"/>
        <v>6.7423099419881005E-2</v>
      </c>
      <c r="G13" s="253"/>
      <c r="H13" s="262"/>
      <c r="I13" s="261"/>
      <c r="J13" s="142">
        <v>13.85945847</v>
      </c>
      <c r="K13" s="142">
        <v>9.0486283099999696</v>
      </c>
      <c r="L13" s="143">
        <f t="shared" si="0"/>
        <v>-0.34711530543660774</v>
      </c>
      <c r="M13" s="144"/>
      <c r="N13" s="263"/>
      <c r="O13" s="263"/>
    </row>
    <row r="14" spans="2:15" s="71" customFormat="1" ht="15" customHeight="1">
      <c r="B14" s="72" t="s">
        <v>25</v>
      </c>
      <c r="C14" s="70"/>
      <c r="D14" s="148">
        <v>3.6981536499999801</v>
      </c>
      <c r="E14" s="148">
        <v>3.6815423749999852</v>
      </c>
      <c r="F14" s="149">
        <f t="shared" si="1"/>
        <v>-4.4917752403270672E-3</v>
      </c>
      <c r="G14" s="148"/>
      <c r="H14" s="262"/>
      <c r="I14" s="262"/>
      <c r="J14" s="148">
        <v>3.69815359</v>
      </c>
      <c r="K14" s="148">
        <v>3.7587716149999828</v>
      </c>
      <c r="L14" s="150">
        <f t="shared" si="0"/>
        <v>1.6391429810783675E-2</v>
      </c>
      <c r="M14" s="144"/>
      <c r="N14" s="263"/>
      <c r="O14" s="263"/>
    </row>
    <row r="15" spans="2:15" ht="6" customHeight="1">
      <c r="B15" s="68"/>
      <c r="C15" s="68"/>
      <c r="D15" s="186"/>
      <c r="E15" s="186"/>
      <c r="F15" s="255"/>
      <c r="G15" s="255"/>
      <c r="H15" s="231"/>
    </row>
    <row r="16" spans="2:15" ht="16.25" customHeight="1">
      <c r="B16" s="17" t="s">
        <v>26</v>
      </c>
      <c r="C16" s="17"/>
      <c r="D16" s="112"/>
      <c r="E16" s="112"/>
      <c r="F16" s="112"/>
      <c r="G16" s="112"/>
      <c r="H16" s="232"/>
      <c r="J16" s="273"/>
    </row>
    <row r="17" spans="2:9" ht="16.25" customHeight="1">
      <c r="B17" s="17"/>
      <c r="C17" s="17"/>
      <c r="D17" s="67"/>
      <c r="E17" s="67"/>
      <c r="G17" s="67"/>
    </row>
    <row r="18" spans="2:9" ht="15" customHeight="1">
      <c r="D18" s="67"/>
      <c r="E18" s="67"/>
      <c r="G18" s="248"/>
    </row>
    <row r="19" spans="2:9" ht="29" customHeight="1" thickBot="1">
      <c r="C19" s="68"/>
      <c r="D19" s="284" t="s">
        <v>27</v>
      </c>
      <c r="E19" s="284"/>
      <c r="F19" s="284"/>
      <c r="G19" s="284"/>
      <c r="H19" s="229"/>
    </row>
    <row r="20" spans="2:9" ht="15" customHeight="1">
      <c r="B20" s="68"/>
      <c r="C20" s="68"/>
      <c r="D20" s="121" t="s">
        <v>16</v>
      </c>
      <c r="E20" s="121" t="s">
        <v>134</v>
      </c>
      <c r="F20" s="118" t="s">
        <v>17</v>
      </c>
      <c r="G20" s="120"/>
      <c r="H20" s="230"/>
    </row>
    <row r="21" spans="2:9" ht="15" customHeight="1">
      <c r="B21" s="74" t="s">
        <v>28</v>
      </c>
      <c r="C21" s="68"/>
      <c r="D21" s="145">
        <v>164.21482399999999</v>
      </c>
      <c r="E21" s="145">
        <v>144.909435</v>
      </c>
      <c r="F21" s="122">
        <f t="shared" ref="F21:F25" si="2">+E21/D21-1</f>
        <v>-0.11756179210714857</v>
      </c>
      <c r="G21" s="153"/>
      <c r="H21" s="261"/>
      <c r="I21" s="261"/>
    </row>
    <row r="22" spans="2:9" ht="15" customHeight="1">
      <c r="B22" s="68" t="s">
        <v>29</v>
      </c>
      <c r="C22" s="75"/>
      <c r="D22" s="154">
        <v>106.23415200000001</v>
      </c>
      <c r="E22" s="154">
        <v>115.413326</v>
      </c>
      <c r="F22" s="152">
        <f t="shared" si="2"/>
        <v>8.6405113865830829E-2</v>
      </c>
      <c r="G22" s="153"/>
      <c r="H22" s="261"/>
      <c r="I22" s="261"/>
    </row>
    <row r="23" spans="2:9" ht="15" customHeight="1">
      <c r="B23" s="76" t="s">
        <v>30</v>
      </c>
      <c r="C23" s="75"/>
      <c r="D23" s="154">
        <v>8.988747</v>
      </c>
      <c r="E23" s="154">
        <v>9.719106</v>
      </c>
      <c r="F23" s="122">
        <f t="shared" si="2"/>
        <v>8.1252592825229231E-2</v>
      </c>
      <c r="G23" s="153"/>
      <c r="H23" s="261"/>
      <c r="I23" s="261"/>
    </row>
    <row r="24" spans="2:9" ht="15" customHeight="1">
      <c r="B24" s="77" t="s">
        <v>31</v>
      </c>
      <c r="C24" s="75"/>
      <c r="D24" s="151">
        <v>1.1167615149000001</v>
      </c>
      <c r="E24" s="151">
        <v>1.5680833951700002</v>
      </c>
      <c r="F24" s="122">
        <f t="shared" si="2"/>
        <v>0.40413452133548278</v>
      </c>
      <c r="G24" s="155"/>
      <c r="H24" s="262"/>
      <c r="I24" s="262"/>
    </row>
    <row r="25" spans="2:9" ht="15" customHeight="1">
      <c r="B25" s="77" t="s">
        <v>32</v>
      </c>
      <c r="C25" s="75"/>
      <c r="D25" s="279">
        <v>922.03526534000002</v>
      </c>
      <c r="E25" s="279">
        <f>+'Banco CTT'!E28</f>
        <v>1383.1124746200001</v>
      </c>
      <c r="F25" s="122">
        <f t="shared" si="2"/>
        <v>0.50006461424225246</v>
      </c>
      <c r="G25" s="122"/>
      <c r="H25" s="261"/>
      <c r="I25" s="261"/>
    </row>
    <row r="26" spans="2:9" ht="6" customHeight="1">
      <c r="B26" s="75"/>
      <c r="C26" s="75"/>
      <c r="G26" s="73"/>
      <c r="H26" s="228"/>
    </row>
    <row r="27" spans="2:9" ht="15" customHeight="1">
      <c r="B27" s="91" t="s">
        <v>33</v>
      </c>
      <c r="C27" s="91"/>
      <c r="E27" s="87"/>
      <c r="G27" s="73"/>
      <c r="H27" s="228"/>
    </row>
    <row r="28" spans="2:9" ht="15" customHeight="1">
      <c r="C28" s="68"/>
      <c r="G28" s="73"/>
      <c r="H28" s="228"/>
    </row>
    <row r="29" spans="2:9" ht="15" customHeight="1">
      <c r="H29" s="228"/>
    </row>
  </sheetData>
  <mergeCells count="3">
    <mergeCell ref="J5:M5"/>
    <mergeCell ref="D5:G5"/>
    <mergeCell ref="D19:G19"/>
  </mergeCells>
  <pageMargins left="0.51181102362204722" right="0.11811023622047245" top="0.74803149606299213" bottom="0.74803149606299213" header="0.31496062992125984" footer="0.31496062992125984"/>
  <pageSetup paperSize="9" scale="98" orientation="landscape" horizontalDpi="4294967293" verticalDpi="4294967293" r:id="rId1"/>
  <headerFooter>
    <oddFooter>&amp;C&amp;1#&amp;"Acto CTT Book"&amp;10&amp;K000000Informação Interna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0"/>
  <sheetViews>
    <sheetView showGridLines="0" topLeftCell="A7" zoomScale="80" zoomScaleNormal="80" workbookViewId="0"/>
  </sheetViews>
  <sheetFormatPr defaultColWidth="9.1796875" defaultRowHeight="15" customHeight="1"/>
  <cols>
    <col min="1" max="1" width="1.81640625" style="20" customWidth="1"/>
    <col min="2" max="2" width="29.81640625" style="20" customWidth="1"/>
    <col min="3" max="3" width="1.81640625" style="40" customWidth="1"/>
    <col min="4" max="6" width="12.1796875" style="20" customWidth="1"/>
    <col min="7" max="7" width="1.81640625" style="20" customWidth="1"/>
    <col min="8" max="9" width="9.1796875" style="233"/>
    <col min="10" max="16384" width="9.1796875" style="20"/>
  </cols>
  <sheetData>
    <row r="1" spans="2:9" ht="15" customHeight="1">
      <c r="D1" s="64"/>
      <c r="E1" s="64"/>
      <c r="F1" s="64"/>
      <c r="G1" s="64"/>
    </row>
    <row r="2" spans="2:9" ht="15" customHeight="1">
      <c r="B2" s="19" t="s">
        <v>3</v>
      </c>
      <c r="C2" s="38"/>
      <c r="D2" s="64"/>
      <c r="E2" s="64"/>
      <c r="F2" s="64"/>
      <c r="G2" s="64"/>
    </row>
    <row r="3" spans="2:9" ht="15" customHeight="1">
      <c r="B3" s="13" t="s">
        <v>34</v>
      </c>
      <c r="C3" s="39"/>
      <c r="D3" s="64"/>
      <c r="E3" s="64"/>
      <c r="F3" s="64"/>
      <c r="G3" s="64"/>
    </row>
    <row r="4" spans="2:9" ht="15" customHeight="1">
      <c r="B4" s="39"/>
      <c r="C4" s="39"/>
      <c r="D4" s="65"/>
      <c r="E4" s="64"/>
      <c r="F4" s="64"/>
      <c r="G4" s="64"/>
    </row>
    <row r="5" spans="2:9" ht="29" customHeight="1" thickBot="1">
      <c r="B5" s="39"/>
      <c r="C5" s="39"/>
      <c r="D5" s="284" t="s">
        <v>15</v>
      </c>
      <c r="E5" s="284"/>
      <c r="F5" s="284"/>
      <c r="G5" s="284"/>
    </row>
    <row r="6" spans="2:9" ht="15" customHeight="1">
      <c r="B6" s="42"/>
      <c r="D6" s="118" t="s">
        <v>16</v>
      </c>
      <c r="E6" s="118" t="s">
        <v>134</v>
      </c>
      <c r="F6" s="118" t="s">
        <v>17</v>
      </c>
      <c r="G6" s="49"/>
    </row>
    <row r="7" spans="2:9" s="19" customFormat="1" ht="15" customHeight="1">
      <c r="B7" s="43" t="s">
        <v>18</v>
      </c>
      <c r="C7" s="38"/>
      <c r="D7" s="189">
        <v>176.86154572721</v>
      </c>
      <c r="E7" s="189">
        <v>179.90944680000001</v>
      </c>
      <c r="F7" s="149">
        <f>+E7/D7-1</f>
        <v>1.7233260402976791E-2</v>
      </c>
      <c r="G7" s="141"/>
      <c r="H7" s="264"/>
      <c r="I7" s="264"/>
    </row>
    <row r="8" spans="2:9" ht="15" customHeight="1">
      <c r="B8" s="14" t="s">
        <v>143</v>
      </c>
      <c r="D8" s="164">
        <v>120.60023296000007</v>
      </c>
      <c r="E8" s="164">
        <v>110.16952822000003</v>
      </c>
      <c r="F8" s="110">
        <f t="shared" ref="F8:F19" si="0">+E8/D8-1</f>
        <v>-8.6489921984310159E-2</v>
      </c>
      <c r="G8" s="186"/>
      <c r="H8" s="264"/>
      <c r="I8" s="264"/>
    </row>
    <row r="9" spans="2:9" ht="15" customHeight="1">
      <c r="B9" s="39" t="s">
        <v>35</v>
      </c>
      <c r="D9" s="164">
        <v>36.718842017210001</v>
      </c>
      <c r="E9" s="164">
        <v>37.29992592</v>
      </c>
      <c r="F9" s="110">
        <f t="shared" si="0"/>
        <v>1.5825224077536282E-2</v>
      </c>
      <c r="G9" s="186"/>
      <c r="H9" s="264"/>
      <c r="I9" s="264"/>
    </row>
    <row r="10" spans="2:9" ht="15" customHeight="1">
      <c r="B10" s="39" t="s">
        <v>140</v>
      </c>
      <c r="D10" s="164">
        <v>10.54206748</v>
      </c>
      <c r="E10" s="164">
        <v>12.96598579</v>
      </c>
      <c r="F10" s="110">
        <f t="shared" si="0"/>
        <v>0.22992817249543918</v>
      </c>
      <c r="G10" s="192"/>
      <c r="H10" s="264"/>
      <c r="I10" s="264"/>
    </row>
    <row r="11" spans="2:9" ht="15" customHeight="1">
      <c r="B11" s="39" t="s">
        <v>36</v>
      </c>
      <c r="D11" s="164">
        <v>9.0004032700000014</v>
      </c>
      <c r="E11" s="164">
        <v>19.47400687</v>
      </c>
      <c r="F11" s="110">
        <f t="shared" si="0"/>
        <v>1.1636815913471836</v>
      </c>
      <c r="G11" s="193"/>
      <c r="H11" s="264"/>
      <c r="I11" s="264"/>
    </row>
    <row r="12" spans="2:9" s="19" customFormat="1" ht="15" customHeight="1">
      <c r="B12" s="35" t="s">
        <v>136</v>
      </c>
      <c r="C12" s="38"/>
      <c r="D12" s="189">
        <v>155.85133189000001</v>
      </c>
      <c r="E12" s="189">
        <v>159.66882557000022</v>
      </c>
      <c r="F12" s="149">
        <f t="shared" si="0"/>
        <v>2.4494456567715428E-2</v>
      </c>
      <c r="G12" s="141"/>
      <c r="H12" s="264"/>
      <c r="I12" s="264"/>
    </row>
    <row r="13" spans="2:9" s="10" customFormat="1" ht="15" customHeight="1">
      <c r="B13" s="14" t="s">
        <v>38</v>
      </c>
      <c r="C13" s="17"/>
      <c r="D13" s="163">
        <v>85.947886299999993</v>
      </c>
      <c r="E13" s="163">
        <v>88.294191179999913</v>
      </c>
      <c r="F13" s="191">
        <f t="shared" si="0"/>
        <v>2.7299157443036792E-2</v>
      </c>
      <c r="G13" s="111"/>
      <c r="H13" s="265"/>
      <c r="I13" s="265"/>
    </row>
    <row r="14" spans="2:9" s="10" customFormat="1" ht="15" customHeight="1">
      <c r="B14" s="14" t="s">
        <v>39</v>
      </c>
      <c r="C14" s="17"/>
      <c r="D14" s="163">
        <v>63.175509850000005</v>
      </c>
      <c r="E14" s="163">
        <v>64.687780450000005</v>
      </c>
      <c r="F14" s="191">
        <f t="shared" si="0"/>
        <v>2.3937608158456358E-2</v>
      </c>
      <c r="G14" s="118"/>
      <c r="H14" s="265"/>
      <c r="I14" s="265"/>
    </row>
    <row r="15" spans="2:9" s="10" customFormat="1" ht="15" customHeight="1">
      <c r="B15" s="14" t="s">
        <v>40</v>
      </c>
      <c r="C15" s="17"/>
      <c r="D15" s="163">
        <v>6.7279357399999995</v>
      </c>
      <c r="E15" s="163">
        <v>6.6868539399999962</v>
      </c>
      <c r="F15" s="191">
        <f t="shared" si="0"/>
        <v>-6.1061522564428428E-3</v>
      </c>
      <c r="G15" s="237"/>
      <c r="H15" s="265"/>
      <c r="I15" s="265"/>
    </row>
    <row r="16" spans="2:9" s="19" customFormat="1" ht="15" customHeight="1">
      <c r="B16" s="35" t="s">
        <v>137</v>
      </c>
      <c r="C16" s="38"/>
      <c r="D16" s="189">
        <v>21.010213837210003</v>
      </c>
      <c r="E16" s="189">
        <v>20.24062123000002</v>
      </c>
      <c r="F16" s="149">
        <f t="shared" si="0"/>
        <v>-3.6629451426477222E-2</v>
      </c>
      <c r="G16" s="141"/>
      <c r="H16" s="245"/>
      <c r="I16" s="245"/>
    </row>
    <row r="17" spans="1:9" s="48" customFormat="1" ht="15" customHeight="1">
      <c r="B17" s="14" t="s">
        <v>144</v>
      </c>
      <c r="C17" s="40"/>
      <c r="D17" s="164">
        <v>19.962865349999994</v>
      </c>
      <c r="E17" s="164">
        <v>11.190128950000009</v>
      </c>
      <c r="F17" s="110">
        <f t="shared" si="0"/>
        <v>-0.43945276623327967</v>
      </c>
      <c r="G17" s="186"/>
      <c r="H17" s="264"/>
      <c r="I17" s="264"/>
    </row>
    <row r="18" spans="1:9" ht="15" customHeight="1">
      <c r="B18" s="39" t="s">
        <v>35</v>
      </c>
      <c r="C18" s="27"/>
      <c r="D18" s="124">
        <v>-0.870475442790003</v>
      </c>
      <c r="E18" s="124">
        <v>-2.0622163199999948</v>
      </c>
      <c r="F18" s="110">
        <f>+-(E18/D18-1)</f>
        <v>-1.3690689232889621</v>
      </c>
      <c r="G18" s="186"/>
      <c r="H18" s="245"/>
      <c r="I18" s="245"/>
    </row>
    <row r="19" spans="1:9" ht="15" customHeight="1">
      <c r="A19" s="40"/>
      <c r="B19" s="39" t="s">
        <v>138</v>
      </c>
      <c r="C19" s="59"/>
      <c r="D19" s="164">
        <v>4.9796575199999999</v>
      </c>
      <c r="E19" s="164">
        <v>7.3196430300000008</v>
      </c>
      <c r="F19" s="110">
        <f t="shared" si="0"/>
        <v>0.46990892458001832</v>
      </c>
      <c r="G19" s="186"/>
      <c r="H19" s="245"/>
      <c r="I19" s="245"/>
    </row>
    <row r="20" spans="1:9" ht="15" customHeight="1">
      <c r="B20" s="39" t="s">
        <v>139</v>
      </c>
      <c r="C20" s="27"/>
      <c r="D20" s="123">
        <v>-3.06183359</v>
      </c>
      <c r="E20" s="123">
        <v>3.7930655699999969</v>
      </c>
      <c r="F20" s="110">
        <f>+-(E20/D20-1)</f>
        <v>2.2388215944812329</v>
      </c>
      <c r="G20" s="186"/>
      <c r="H20" s="245"/>
      <c r="I20" s="245"/>
    </row>
    <row r="21" spans="1:9" s="19" customFormat="1" ht="15" customHeight="1">
      <c r="B21" s="35" t="s">
        <v>42</v>
      </c>
      <c r="C21" s="38"/>
      <c r="D21" s="149">
        <v>0.11879469757442924</v>
      </c>
      <c r="E21" s="149">
        <v>0.11250449373289952</v>
      </c>
      <c r="F21" s="167">
        <f>+(E21-D21)*100</f>
        <v>-0.6290203841529729</v>
      </c>
      <c r="G21" s="141"/>
      <c r="H21" s="245"/>
      <c r="I21" s="245"/>
    </row>
    <row r="22" spans="1:9" ht="6" customHeight="1">
      <c r="B22" s="27"/>
      <c r="C22" s="27"/>
      <c r="D22" s="27"/>
      <c r="E22" s="27"/>
      <c r="F22" s="27"/>
      <c r="G22" s="27"/>
    </row>
    <row r="23" spans="1:9" ht="15" customHeight="1">
      <c r="B23" s="91" t="s">
        <v>43</v>
      </c>
      <c r="C23" s="91"/>
      <c r="D23" s="28"/>
      <c r="E23" s="28"/>
      <c r="F23" s="28"/>
      <c r="G23" s="28"/>
    </row>
    <row r="24" spans="1:9" ht="15" customHeight="1">
      <c r="B24" s="91" t="s">
        <v>156</v>
      </c>
      <c r="C24" s="91"/>
      <c r="D24" s="28"/>
      <c r="E24" s="28"/>
      <c r="F24" s="28"/>
      <c r="G24" s="28"/>
    </row>
    <row r="25" spans="1:9" ht="15" customHeight="1">
      <c r="B25" s="91" t="s">
        <v>142</v>
      </c>
      <c r="C25" s="91"/>
      <c r="D25" s="28"/>
      <c r="E25" s="28"/>
      <c r="F25" s="28"/>
      <c r="G25" s="28"/>
    </row>
    <row r="26" spans="1:9" ht="16.25" customHeight="1">
      <c r="B26" s="91"/>
      <c r="C26" s="91"/>
      <c r="D26" s="28"/>
      <c r="E26" s="28"/>
      <c r="F26" s="28"/>
      <c r="G26" s="28"/>
    </row>
    <row r="27" spans="1:9" ht="15" customHeight="1">
      <c r="B27" s="108"/>
      <c r="C27" s="108"/>
      <c r="D27" s="66"/>
      <c r="E27" s="66"/>
      <c r="F27" s="66"/>
      <c r="G27" s="66"/>
    </row>
    <row r="28" spans="1:9" ht="15" customHeight="1">
      <c r="D28" s="194"/>
      <c r="E28" s="194"/>
      <c r="F28" s="194"/>
      <c r="G28" s="194"/>
    </row>
    <row r="29" spans="1:9" ht="15" customHeight="1">
      <c r="D29" s="194"/>
      <c r="E29" s="194"/>
      <c r="F29" s="194"/>
      <c r="G29" s="194"/>
    </row>
    <row r="30" spans="1:9" ht="15" customHeight="1">
      <c r="D30" s="194"/>
      <c r="E30" s="194"/>
      <c r="F30" s="194"/>
      <c r="G30" s="194"/>
    </row>
  </sheetData>
  <mergeCells count="1">
    <mergeCell ref="D5:G5"/>
  </mergeCells>
  <pageMargins left="0.51181102362204722" right="0.11811023622047245" top="0.74803149606299213" bottom="0.74803149606299213" header="0.31496062992125984" footer="0.31496062992125984"/>
  <pageSetup paperSize="9" orientation="landscape" horizontalDpi="4294967293" verticalDpi="4294967293" r:id="rId1"/>
  <headerFooter>
    <oddFooter>&amp;C&amp;1#&amp;"Acto CTT Book"&amp;10&amp;K000000Informação Interna</oddFooter>
  </headerFooter>
  <ignoredErrors>
    <ignoredError sqref="F1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I29"/>
  <sheetViews>
    <sheetView showGridLines="0" topLeftCell="A10" zoomScale="80" zoomScaleNormal="80" workbookViewId="0"/>
  </sheetViews>
  <sheetFormatPr defaultColWidth="9.1796875" defaultRowHeight="15" customHeight="1"/>
  <cols>
    <col min="1" max="1" width="1.81640625" style="20" customWidth="1"/>
    <col min="2" max="2" width="35.1796875" style="20" customWidth="1"/>
    <col min="3" max="3" width="1.81640625" style="40" customWidth="1"/>
    <col min="4" max="4" width="12.1796875" style="17" customWidth="1"/>
    <col min="5" max="6" width="12.1796875" style="20" customWidth="1"/>
    <col min="7" max="7" width="1.81640625" style="20" customWidth="1"/>
    <col min="8" max="9" width="9.1796875" style="233"/>
    <col min="10" max="16384" width="9.1796875" style="20"/>
  </cols>
  <sheetData>
    <row r="2" spans="2:9" ht="15" customHeight="1">
      <c r="B2" s="90" t="s">
        <v>4</v>
      </c>
      <c r="C2" s="38"/>
      <c r="D2" s="182"/>
      <c r="E2" s="182"/>
    </row>
    <row r="3" spans="2:9" ht="15" customHeight="1">
      <c r="B3" s="39" t="s">
        <v>45</v>
      </c>
      <c r="C3" s="39"/>
    </row>
    <row r="4" spans="2:9" ht="15" customHeight="1">
      <c r="B4" s="39"/>
      <c r="C4" s="39"/>
    </row>
    <row r="5" spans="2:9" ht="29" customHeight="1" thickBot="1">
      <c r="B5" s="14"/>
      <c r="C5" s="14"/>
      <c r="D5" s="284" t="s">
        <v>46</v>
      </c>
      <c r="E5" s="284"/>
      <c r="F5" s="284"/>
      <c r="G5" s="284"/>
    </row>
    <row r="6" spans="2:9" ht="15" customHeight="1">
      <c r="B6" s="16"/>
      <c r="C6" s="17"/>
      <c r="D6" s="118" t="s">
        <v>16</v>
      </c>
      <c r="E6" s="118" t="s">
        <v>134</v>
      </c>
      <c r="F6" s="118" t="s">
        <v>47</v>
      </c>
      <c r="G6" s="125"/>
    </row>
    <row r="7" spans="2:9" s="10" customFormat="1" ht="15" customHeight="1">
      <c r="B7" s="54" t="s">
        <v>20</v>
      </c>
      <c r="C7" s="14"/>
      <c r="D7" s="222">
        <v>21.010213837209982</v>
      </c>
      <c r="E7" s="222">
        <v>20.240621230000066</v>
      </c>
      <c r="F7" s="240">
        <f>+E7-D7</f>
        <v>-0.76959260720991551</v>
      </c>
      <c r="G7" s="141"/>
      <c r="H7" s="266"/>
      <c r="I7" s="266"/>
    </row>
    <row r="8" spans="2:9" s="10" customFormat="1" ht="15" customHeight="1">
      <c r="B8" s="63" t="s">
        <v>48</v>
      </c>
      <c r="C8" s="14"/>
      <c r="D8" s="241">
        <v>5.5530197972099993</v>
      </c>
      <c r="E8" s="241">
        <v>1.3970380000000024E-2</v>
      </c>
      <c r="F8" s="111">
        <f t="shared" ref="F8:F14" si="0">+E8-D8</f>
        <v>-5.5390494172099993</v>
      </c>
      <c r="G8" s="242"/>
      <c r="H8" s="266"/>
      <c r="I8" s="266"/>
    </row>
    <row r="9" spans="2:9" s="10" customFormat="1" ht="15" customHeight="1">
      <c r="B9" s="62" t="s">
        <v>49</v>
      </c>
      <c r="C9" s="14"/>
      <c r="D9" s="243">
        <v>6.3442450281699996</v>
      </c>
      <c r="E9" s="243">
        <v>5.5838094380400118</v>
      </c>
      <c r="F9" s="111">
        <f t="shared" si="0"/>
        <v>-0.76043559012998774</v>
      </c>
      <c r="G9" s="242"/>
      <c r="H9" s="266"/>
      <c r="I9" s="266"/>
    </row>
    <row r="10" spans="2:9" s="10" customFormat="1" ht="15" customHeight="1">
      <c r="B10" s="62" t="s">
        <v>50</v>
      </c>
      <c r="C10" s="14"/>
      <c r="D10" s="243">
        <v>-1.3598952018300787</v>
      </c>
      <c r="E10" s="243">
        <v>-2.8204849819600932</v>
      </c>
      <c r="F10" s="111">
        <f t="shared" si="0"/>
        <v>-1.4605897801300145</v>
      </c>
      <c r="G10" s="242"/>
      <c r="H10" s="266"/>
      <c r="I10" s="266"/>
    </row>
    <row r="11" spans="2:9" s="10" customFormat="1" ht="15" customHeight="1">
      <c r="B11" s="54" t="s">
        <v>51</v>
      </c>
      <c r="C11" s="14"/>
      <c r="D11" s="222">
        <v>7.7530538099999013</v>
      </c>
      <c r="E11" s="222">
        <v>11.822356429999964</v>
      </c>
      <c r="F11" s="240">
        <f t="shared" si="0"/>
        <v>4.0693026200000624</v>
      </c>
      <c r="G11" s="141"/>
      <c r="H11" s="266"/>
      <c r="I11" s="266"/>
    </row>
    <row r="12" spans="2:9" s="10" customFormat="1" ht="15" customHeight="1">
      <c r="B12" s="63" t="s">
        <v>52</v>
      </c>
      <c r="C12" s="14"/>
      <c r="D12" s="241">
        <v>-7.0255059999999994E-2</v>
      </c>
      <c r="E12" s="241">
        <v>-4.9456260000000002E-2</v>
      </c>
      <c r="F12" s="111">
        <f t="shared" si="0"/>
        <v>2.0798799999999992E-2</v>
      </c>
      <c r="G12" s="242"/>
      <c r="H12" s="266"/>
      <c r="I12" s="266"/>
    </row>
    <row r="13" spans="2:9" s="10" customFormat="1" ht="15" customHeight="1">
      <c r="B13" s="62" t="s">
        <v>53</v>
      </c>
      <c r="C13" s="14"/>
      <c r="D13" s="243">
        <v>-3.3693429999999998</v>
      </c>
      <c r="E13" s="243">
        <v>-3.1559279999999998</v>
      </c>
      <c r="F13" s="111">
        <f t="shared" si="0"/>
        <v>0.21341499999999991</v>
      </c>
      <c r="G13" s="242"/>
      <c r="H13" s="266"/>
      <c r="I13" s="266"/>
    </row>
    <row r="14" spans="2:9" s="10" customFormat="1" ht="15" customHeight="1">
      <c r="B14" s="54" t="s">
        <v>54</v>
      </c>
      <c r="C14" s="14"/>
      <c r="D14" s="240">
        <v>4.3134557499999007</v>
      </c>
      <c r="E14" s="240">
        <v>8.6169721699999648</v>
      </c>
      <c r="F14" s="240">
        <f t="shared" si="0"/>
        <v>4.3035164200000642</v>
      </c>
      <c r="G14" s="236"/>
      <c r="H14" s="266"/>
      <c r="I14" s="266"/>
    </row>
    <row r="15" spans="2:9" s="48" customFormat="1" ht="6" customHeight="1">
      <c r="B15" s="10"/>
      <c r="C15" s="14"/>
      <c r="D15" s="67"/>
      <c r="H15" s="259"/>
      <c r="I15" s="259"/>
    </row>
    <row r="16" spans="2:9" s="48" customFormat="1" ht="15" customHeight="1">
      <c r="B16" s="91" t="s">
        <v>146</v>
      </c>
      <c r="C16" s="14"/>
      <c r="D16" s="67"/>
      <c r="H16" s="259"/>
      <c r="I16" s="259"/>
    </row>
    <row r="17" spans="2:9" ht="15" customHeight="1">
      <c r="B17" s="45"/>
      <c r="C17" s="45"/>
      <c r="D17" s="45"/>
      <c r="E17" s="45"/>
      <c r="F17" s="45"/>
      <c r="G17" s="45"/>
      <c r="H17" s="259"/>
      <c r="I17" s="259"/>
    </row>
    <row r="18" spans="2:9" ht="29" customHeight="1" thickBot="1">
      <c r="B18" s="14"/>
      <c r="C18" s="14"/>
      <c r="D18" s="285" t="s">
        <v>145</v>
      </c>
      <c r="E18" s="285"/>
      <c r="F18" s="285"/>
      <c r="G18" s="285"/>
      <c r="H18" s="259"/>
      <c r="I18" s="259"/>
    </row>
    <row r="19" spans="2:9" ht="15" customHeight="1">
      <c r="B19" s="16"/>
      <c r="C19" s="17"/>
      <c r="D19" s="118" t="s">
        <v>16</v>
      </c>
      <c r="E19" s="118" t="s">
        <v>134</v>
      </c>
      <c r="F19" s="118" t="s">
        <v>47</v>
      </c>
      <c r="G19" s="125"/>
      <c r="H19" s="259"/>
      <c r="I19" s="259"/>
    </row>
    <row r="20" spans="2:9" ht="15" customHeight="1">
      <c r="B20" s="54" t="s">
        <v>20</v>
      </c>
      <c r="C20" s="14"/>
      <c r="D20" s="183">
        <v>25.114521687209976</v>
      </c>
      <c r="E20" s="183">
        <v>17.331678559999965</v>
      </c>
      <c r="F20" s="183">
        <f t="shared" ref="F20:F27" si="1">+E20-D20</f>
        <v>-7.7828431272100111</v>
      </c>
      <c r="G20" s="141"/>
      <c r="H20" s="259"/>
      <c r="I20" s="259"/>
    </row>
    <row r="21" spans="2:9" ht="15" customHeight="1">
      <c r="B21" s="63" t="s">
        <v>48</v>
      </c>
      <c r="C21" s="14"/>
      <c r="D21" s="185">
        <v>5.4778003972099993</v>
      </c>
      <c r="E21" s="185">
        <v>3.6023299999999397E-3</v>
      </c>
      <c r="F21" s="185">
        <f t="shared" si="1"/>
        <v>-5.4741980672099997</v>
      </c>
      <c r="G21" s="187"/>
      <c r="H21" s="259"/>
      <c r="I21" s="259"/>
    </row>
    <row r="22" spans="2:9" ht="15" customHeight="1">
      <c r="B22" s="62" t="s">
        <v>49</v>
      </c>
      <c r="C22" s="14"/>
      <c r="D22" s="188">
        <v>5.4388846489199993</v>
      </c>
      <c r="E22" s="188">
        <v>5.0800643580400013</v>
      </c>
      <c r="F22" s="188">
        <f t="shared" si="1"/>
        <v>-0.35882029087999801</v>
      </c>
      <c r="G22" s="187"/>
      <c r="H22" s="259"/>
      <c r="I22" s="259"/>
    </row>
    <row r="23" spans="2:9" ht="15" customHeight="1">
      <c r="B23" s="62" t="s">
        <v>50</v>
      </c>
      <c r="C23" s="14"/>
      <c r="D23" s="188">
        <v>-3.2249572318299689</v>
      </c>
      <c r="E23" s="188">
        <v>1.8297347830599355</v>
      </c>
      <c r="F23" s="188">
        <f t="shared" si="1"/>
        <v>5.0546920148899046</v>
      </c>
      <c r="G23" s="187"/>
      <c r="H23" s="259"/>
      <c r="I23" s="259"/>
    </row>
    <row r="24" spans="2:9" ht="15" customHeight="1">
      <c r="B24" s="54" t="s">
        <v>51</v>
      </c>
      <c r="C24" s="14"/>
      <c r="D24" s="183">
        <v>10.972879409250011</v>
      </c>
      <c r="E24" s="183">
        <v>14.077746655019897</v>
      </c>
      <c r="F24" s="183">
        <f t="shared" si="1"/>
        <v>3.1048672457698867</v>
      </c>
      <c r="G24" s="141"/>
      <c r="H24" s="259"/>
      <c r="I24" s="259"/>
    </row>
    <row r="25" spans="2:9" ht="15" customHeight="1">
      <c r="B25" s="63" t="s">
        <v>52</v>
      </c>
      <c r="C25" s="14"/>
      <c r="D25" s="185">
        <v>-6.9503350229999997E-2</v>
      </c>
      <c r="E25" s="185">
        <v>0.30667668471999998</v>
      </c>
      <c r="F25" s="185">
        <f t="shared" si="1"/>
        <v>0.37618003494999996</v>
      </c>
      <c r="G25" s="187"/>
      <c r="H25" s="259"/>
      <c r="I25" s="259"/>
    </row>
    <row r="26" spans="2:9" ht="15" customHeight="1">
      <c r="B26" s="62" t="s">
        <v>53</v>
      </c>
      <c r="C26" s="14"/>
      <c r="D26" s="188">
        <v>-3.3693429999999998</v>
      </c>
      <c r="E26" s="188">
        <v>-3.1559280000000003</v>
      </c>
      <c r="F26" s="188">
        <f t="shared" si="1"/>
        <v>0.21341499999999947</v>
      </c>
      <c r="G26" s="187"/>
      <c r="H26" s="259"/>
      <c r="I26" s="259"/>
    </row>
    <row r="27" spans="2:9" ht="15" customHeight="1">
      <c r="B27" s="54" t="s">
        <v>54</v>
      </c>
      <c r="C27" s="14"/>
      <c r="D27" s="184">
        <v>7.5340330590200102</v>
      </c>
      <c r="E27" s="184">
        <v>11.228495339739897</v>
      </c>
      <c r="F27" s="184">
        <f t="shared" si="1"/>
        <v>3.694462280719887</v>
      </c>
      <c r="G27" s="148"/>
      <c r="H27" s="259"/>
      <c r="I27" s="259"/>
    </row>
    <row r="28" spans="2:9" s="48" customFormat="1" ht="6" customHeight="1">
      <c r="B28" s="10"/>
      <c r="C28" s="14"/>
      <c r="D28" s="17"/>
      <c r="E28" s="10"/>
      <c r="F28" s="20"/>
      <c r="H28" s="234"/>
      <c r="I28" s="234"/>
    </row>
    <row r="29" spans="2:9" ht="15" customHeight="1">
      <c r="B29" s="91" t="s">
        <v>146</v>
      </c>
    </row>
  </sheetData>
  <mergeCells count="2">
    <mergeCell ref="D5:G5"/>
    <mergeCell ref="D18:G18"/>
  </mergeCells>
  <pageMargins left="0.51181102362204722" right="0.11811023622047245" top="0.74803149606299213" bottom="0.74803149606299213" header="0.31496062992125984" footer="0.31496062992125984"/>
  <pageSetup paperSize="9" orientation="landscape" horizontalDpi="4294967293" verticalDpi="4294967293" r:id="rId1"/>
  <headerFooter>
    <oddFooter>&amp;C&amp;1#&amp;"Acto CTT Book"&amp;10&amp;K000000Informação Interna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U30"/>
  <sheetViews>
    <sheetView topLeftCell="A10" zoomScale="80" zoomScaleNormal="80" workbookViewId="0"/>
  </sheetViews>
  <sheetFormatPr defaultColWidth="8.81640625" defaultRowHeight="15" customHeight="1"/>
  <cols>
    <col min="1" max="1" width="1.81640625" style="49" customWidth="1"/>
    <col min="2" max="2" width="31.1796875" style="49" customWidth="1"/>
    <col min="3" max="3" width="1.81640625" style="49" customWidth="1"/>
    <col min="4" max="4" width="12.1796875" style="78" customWidth="1"/>
    <col min="5" max="5" width="1.81640625" style="49" customWidth="1"/>
    <col min="6" max="6" width="12.1796875" style="78" customWidth="1"/>
    <col min="7" max="7" width="14.453125" style="51" customWidth="1"/>
    <col min="8" max="8" width="5.81640625" style="51" customWidth="1"/>
    <col min="9" max="9" width="31.1796875" style="49" customWidth="1"/>
    <col min="10" max="10" width="1.81640625" style="51" customWidth="1"/>
    <col min="11" max="11" width="12.1796875" style="78" customWidth="1"/>
    <col min="12" max="12" width="1.81640625" style="49" customWidth="1"/>
    <col min="13" max="13" width="12.1796875" style="78" customWidth="1"/>
    <col min="14" max="14" width="1.81640625" style="49" customWidth="1"/>
    <col min="15" max="15" width="14.453125" style="51" customWidth="1"/>
    <col min="16" max="16" width="5.81640625" style="51" customWidth="1"/>
    <col min="17" max="17" width="31.1796875" style="49" customWidth="1"/>
    <col min="18" max="18" width="1.81640625" style="49" customWidth="1"/>
    <col min="19" max="19" width="12.1796875" style="78" customWidth="1"/>
    <col min="20" max="20" width="1.81640625" style="49" customWidth="1"/>
    <col min="21" max="21" width="12.1796875" style="131" customWidth="1"/>
    <col min="22" max="16384" width="8.81640625" style="49"/>
  </cols>
  <sheetData>
    <row r="2" spans="2:21" ht="15" customHeight="1">
      <c r="B2" s="11" t="s">
        <v>5</v>
      </c>
      <c r="D2" s="127"/>
      <c r="F2" s="127"/>
      <c r="I2" s="11" t="s">
        <v>55</v>
      </c>
      <c r="J2" s="12"/>
      <c r="K2" s="130"/>
      <c r="M2" s="130"/>
      <c r="Q2" s="11" t="s">
        <v>147</v>
      </c>
      <c r="S2" s="127"/>
    </row>
    <row r="3" spans="2:21" ht="15" customHeight="1">
      <c r="B3" s="39" t="s">
        <v>34</v>
      </c>
      <c r="I3" s="13" t="s">
        <v>56</v>
      </c>
      <c r="J3" s="12"/>
      <c r="Q3" s="39" t="s">
        <v>148</v>
      </c>
    </row>
    <row r="4" spans="2:21" ht="15" customHeight="1">
      <c r="B4" s="14"/>
      <c r="I4" s="11"/>
      <c r="J4" s="12"/>
      <c r="Q4" s="14"/>
    </row>
    <row r="5" spans="2:21" ht="29" customHeight="1" thickBot="1">
      <c r="B5" s="14"/>
      <c r="D5" s="119"/>
      <c r="F5" s="119"/>
      <c r="G5" s="41"/>
      <c r="H5" s="41"/>
      <c r="K5" s="131"/>
      <c r="L5" s="51"/>
      <c r="M5" s="131"/>
      <c r="O5" s="41"/>
      <c r="P5" s="41"/>
      <c r="Q5" s="14"/>
      <c r="S5" s="119"/>
      <c r="U5" s="119"/>
    </row>
    <row r="6" spans="2:21" ht="15" customHeight="1">
      <c r="D6" s="79">
        <v>43830</v>
      </c>
      <c r="E6" s="135"/>
      <c r="F6" s="79">
        <v>43921</v>
      </c>
      <c r="G6" s="93"/>
      <c r="I6" s="52"/>
      <c r="J6" s="53"/>
      <c r="K6" s="79">
        <v>43830</v>
      </c>
      <c r="L6" s="135"/>
      <c r="M6" s="79">
        <v>43921</v>
      </c>
      <c r="N6" s="50"/>
      <c r="O6" s="93"/>
      <c r="S6" s="79">
        <v>43830</v>
      </c>
      <c r="T6" s="135"/>
      <c r="U6" s="79">
        <v>43921</v>
      </c>
    </row>
    <row r="7" spans="2:21" s="58" customFormat="1" ht="15" customHeight="1">
      <c r="B7" s="54" t="s">
        <v>57</v>
      </c>
      <c r="C7" s="55"/>
      <c r="D7" s="168">
        <v>2513.4409041599993</v>
      </c>
      <c r="E7" s="169"/>
      <c r="F7" s="168">
        <f>+SUM(F8:F13)</f>
        <v>2438.4716840599999</v>
      </c>
      <c r="G7" s="94"/>
      <c r="H7" s="85"/>
      <c r="I7" s="56" t="s">
        <v>58</v>
      </c>
      <c r="J7" s="53"/>
      <c r="K7" s="81">
        <v>442.99572366000012</v>
      </c>
      <c r="L7" s="171"/>
      <c r="M7" s="81">
        <v>298.97605218000001</v>
      </c>
      <c r="N7" s="57"/>
      <c r="O7" s="94"/>
      <c r="P7" s="85"/>
      <c r="Q7" s="54" t="s">
        <v>57</v>
      </c>
      <c r="R7" s="55"/>
      <c r="S7" s="172">
        <v>1072.7565466100002</v>
      </c>
      <c r="T7" s="173"/>
      <c r="U7" s="172">
        <v>946.82665260999966</v>
      </c>
    </row>
    <row r="8" spans="2:21" ht="15" customHeight="1">
      <c r="B8" s="56" t="s">
        <v>58</v>
      </c>
      <c r="D8" s="170">
        <v>442.99572366000012</v>
      </c>
      <c r="E8" s="117"/>
      <c r="F8" s="170">
        <v>298.97605218000001</v>
      </c>
      <c r="G8" s="174"/>
      <c r="H8" s="85"/>
      <c r="I8" s="49" t="s">
        <v>130</v>
      </c>
      <c r="K8" s="81">
        <v>239.11662058999997</v>
      </c>
      <c r="L8" s="171"/>
      <c r="M8" s="81">
        <v>107.71488424000002</v>
      </c>
      <c r="O8" s="80"/>
      <c r="P8" s="85"/>
      <c r="Q8" s="56" t="s">
        <v>59</v>
      </c>
      <c r="S8" s="170">
        <v>615.83650267999894</v>
      </c>
      <c r="T8" s="171"/>
      <c r="U8" s="170">
        <v>610.17094532999977</v>
      </c>
    </row>
    <row r="9" spans="2:21" ht="15" customHeight="1">
      <c r="B9" s="49" t="s">
        <v>60</v>
      </c>
      <c r="D9" s="170">
        <v>1375.6562359600005</v>
      </c>
      <c r="E9" s="117"/>
      <c r="F9" s="170">
        <v>1453.3890040299998</v>
      </c>
      <c r="G9" s="163"/>
      <c r="H9" s="85"/>
      <c r="I9" s="56" t="s">
        <v>61</v>
      </c>
      <c r="J9" s="53"/>
      <c r="K9" s="81">
        <v>60.373321530000048</v>
      </c>
      <c r="L9" s="171"/>
      <c r="M9" s="81">
        <v>-24.911497760000042</v>
      </c>
      <c r="N9" s="57"/>
      <c r="O9" s="81"/>
      <c r="P9" s="85"/>
      <c r="Q9" s="49" t="s">
        <v>62</v>
      </c>
      <c r="S9" s="170">
        <v>456.92004393000008</v>
      </c>
      <c r="T9" s="171"/>
      <c r="U9" s="170">
        <v>336.65570727999989</v>
      </c>
    </row>
    <row r="10" spans="2:21" ht="15" customHeight="1">
      <c r="B10" s="56" t="s">
        <v>63</v>
      </c>
      <c r="D10" s="170">
        <v>196.20894420999952</v>
      </c>
      <c r="E10" s="117"/>
      <c r="F10" s="170">
        <v>193.74018042999961</v>
      </c>
      <c r="G10" s="174"/>
      <c r="H10" s="85"/>
      <c r="I10" s="49" t="s">
        <v>40</v>
      </c>
      <c r="K10" s="81">
        <v>28.130154900000083</v>
      </c>
      <c r="L10" s="171"/>
      <c r="M10" s="81">
        <v>92.363995710000012</v>
      </c>
      <c r="O10" s="80"/>
      <c r="P10" s="85"/>
      <c r="Q10" s="54" t="s">
        <v>64</v>
      </c>
      <c r="R10" s="14"/>
      <c r="S10" s="172">
        <v>1072.7565466500009</v>
      </c>
      <c r="T10" s="173"/>
      <c r="U10" s="172">
        <v>946.8266526500006</v>
      </c>
    </row>
    <row r="11" spans="2:21" ht="15" customHeight="1">
      <c r="B11" s="56" t="s">
        <v>65</v>
      </c>
      <c r="D11" s="170">
        <v>89.329806330000025</v>
      </c>
      <c r="E11" s="117"/>
      <c r="F11" s="170">
        <v>88.828741049999991</v>
      </c>
      <c r="G11" s="174"/>
      <c r="H11" s="85"/>
      <c r="I11" s="54" t="s">
        <v>66</v>
      </c>
      <c r="J11" s="55"/>
      <c r="K11" s="168">
        <v>115.37562664000004</v>
      </c>
      <c r="L11" s="169"/>
      <c r="M11" s="168">
        <v>123.80866999000001</v>
      </c>
      <c r="N11" s="57"/>
      <c r="O11" s="80"/>
      <c r="P11" s="85"/>
      <c r="Q11" s="56" t="s">
        <v>67</v>
      </c>
      <c r="S11" s="170">
        <v>431.99530635000002</v>
      </c>
      <c r="T11" s="171"/>
      <c r="U11" s="170">
        <v>427.43439596000002</v>
      </c>
    </row>
    <row r="12" spans="2:21" ht="15" customHeight="1">
      <c r="B12" s="56" t="s">
        <v>68</v>
      </c>
      <c r="D12" s="170">
        <v>145.80715409999871</v>
      </c>
      <c r="E12" s="117"/>
      <c r="F12" s="170">
        <v>141.8195189300005</v>
      </c>
      <c r="G12" s="174"/>
      <c r="H12" s="85"/>
      <c r="I12" s="56" t="s">
        <v>69</v>
      </c>
      <c r="K12" s="81">
        <v>-91.452008000000006</v>
      </c>
      <c r="L12" s="171"/>
      <c r="M12" s="81">
        <f>-(81.933277+9.743479)</f>
        <v>-91.676756000000012</v>
      </c>
      <c r="N12" s="57"/>
      <c r="O12" s="81"/>
      <c r="P12" s="85"/>
      <c r="Q12" s="56" t="s">
        <v>70</v>
      </c>
      <c r="S12" s="175">
        <v>509.34630776000012</v>
      </c>
      <c r="T12" s="176"/>
      <c r="U12" s="175">
        <v>384.27268496999949</v>
      </c>
    </row>
    <row r="13" spans="2:21" ht="15" customHeight="1">
      <c r="B13" s="52" t="s">
        <v>71</v>
      </c>
      <c r="D13" s="177">
        <v>263.44303990000003</v>
      </c>
      <c r="E13" s="178"/>
      <c r="F13" s="177">
        <v>261.71818744000018</v>
      </c>
      <c r="G13" s="174"/>
      <c r="H13" s="85"/>
      <c r="I13" s="56" t="s">
        <v>72</v>
      </c>
      <c r="J13" s="53"/>
      <c r="K13" s="81">
        <v>-83.959485999999998</v>
      </c>
      <c r="L13" s="171"/>
      <c r="M13" s="81">
        <f>-(64.093845+18.731809)</f>
        <v>-82.825654</v>
      </c>
      <c r="O13" s="95"/>
      <c r="P13" s="85"/>
      <c r="Q13" s="52" t="s">
        <v>73</v>
      </c>
      <c r="S13" s="179">
        <v>131.41493253999997</v>
      </c>
      <c r="T13" s="180"/>
      <c r="U13" s="179">
        <v>135.11957171999998</v>
      </c>
    </row>
    <row r="14" spans="2:21" ht="15" customHeight="1">
      <c r="B14" s="56"/>
      <c r="D14" s="80"/>
      <c r="E14" s="117"/>
      <c r="F14" s="80"/>
      <c r="G14" s="80"/>
      <c r="H14" s="85"/>
      <c r="I14" s="54" t="s">
        <v>55</v>
      </c>
      <c r="J14" s="55"/>
      <c r="K14" s="168">
        <v>-60.035867359999969</v>
      </c>
      <c r="L14" s="169"/>
      <c r="M14" s="168">
        <v>-50.693740870000049</v>
      </c>
      <c r="O14" s="80"/>
      <c r="P14" s="85"/>
      <c r="Q14" s="56"/>
      <c r="S14" s="133"/>
      <c r="T14" s="81"/>
      <c r="U14" s="133"/>
    </row>
    <row r="15" spans="2:21" ht="15" customHeight="1">
      <c r="E15" s="99"/>
      <c r="H15" s="85"/>
      <c r="K15" s="132"/>
      <c r="L15" s="78"/>
      <c r="M15" s="132"/>
      <c r="P15" s="85"/>
      <c r="Q15" s="274"/>
      <c r="R15" s="274"/>
      <c r="S15" s="274"/>
      <c r="T15" s="274"/>
      <c r="U15" s="274"/>
    </row>
    <row r="16" spans="2:21" ht="15" customHeight="1">
      <c r="B16" s="54" t="s">
        <v>64</v>
      </c>
      <c r="C16" s="14"/>
      <c r="D16" s="181">
        <v>2513.4409041900003</v>
      </c>
      <c r="E16" s="169"/>
      <c r="F16" s="181">
        <f>+SUM(F17:F23)</f>
        <v>2438.4716840999995</v>
      </c>
      <c r="G16" s="94"/>
      <c r="H16" s="85"/>
      <c r="I16" s="91"/>
      <c r="O16" s="94"/>
      <c r="P16" s="85"/>
      <c r="Q16" s="274"/>
      <c r="R16" s="274"/>
      <c r="S16" s="274"/>
      <c r="T16" s="274"/>
      <c r="U16" s="274"/>
    </row>
    <row r="17" spans="2:21" ht="15" customHeight="1">
      <c r="B17" s="56" t="s">
        <v>74</v>
      </c>
      <c r="D17" s="170">
        <v>241.02975800000002</v>
      </c>
      <c r="E17" s="117"/>
      <c r="F17" s="170">
        <f>50.625602+58.586532</f>
        <v>109.21213399999999</v>
      </c>
      <c r="G17" s="82"/>
      <c r="H17" s="49"/>
      <c r="I17" s="78"/>
      <c r="J17" s="49"/>
      <c r="O17" s="82"/>
      <c r="P17" s="85"/>
      <c r="Q17" s="274"/>
      <c r="R17" s="274"/>
      <c r="S17" s="274"/>
      <c r="T17" s="274"/>
      <c r="U17" s="274"/>
    </row>
    <row r="18" spans="2:21" ht="15" customHeight="1">
      <c r="B18" s="56" t="s">
        <v>75</v>
      </c>
      <c r="D18" s="170">
        <v>1415.4660556399997</v>
      </c>
      <c r="E18" s="117"/>
      <c r="F18" s="170">
        <v>1471.0642930099998</v>
      </c>
      <c r="G18" s="81"/>
      <c r="H18" s="49"/>
      <c r="I18" s="78"/>
      <c r="J18" s="49"/>
      <c r="O18" s="81"/>
      <c r="P18" s="85"/>
      <c r="Q18" s="56"/>
      <c r="S18" s="133"/>
      <c r="T18" s="81"/>
      <c r="U18" s="133"/>
    </row>
    <row r="19" spans="2:21" ht="15" customHeight="1">
      <c r="B19" s="56" t="s">
        <v>76</v>
      </c>
      <c r="D19" s="170">
        <v>242.5277814300012</v>
      </c>
      <c r="E19" s="117"/>
      <c r="F19" s="170">
        <v>242.48842343000001</v>
      </c>
      <c r="G19" s="170"/>
      <c r="H19" s="49"/>
      <c r="I19" s="78"/>
      <c r="J19" s="49"/>
      <c r="O19" s="81"/>
      <c r="P19" s="85"/>
      <c r="Q19" s="56"/>
      <c r="S19" s="133"/>
      <c r="T19" s="81"/>
      <c r="U19" s="133"/>
    </row>
    <row r="20" spans="2:21" ht="15" customHeight="1">
      <c r="B20" s="56" t="s">
        <v>77</v>
      </c>
      <c r="D20" s="170">
        <v>175.41150089000004</v>
      </c>
      <c r="E20" s="117"/>
      <c r="F20" s="170">
        <v>174.50241086000005</v>
      </c>
      <c r="G20" s="80"/>
      <c r="H20" s="85"/>
      <c r="I20" s="78"/>
      <c r="O20" s="80"/>
      <c r="P20" s="85"/>
      <c r="Q20" s="56"/>
      <c r="S20" s="133"/>
      <c r="T20" s="81"/>
      <c r="U20" s="133"/>
    </row>
    <row r="21" spans="2:21" ht="15" customHeight="1">
      <c r="B21" s="56" t="s">
        <v>131</v>
      </c>
      <c r="D21" s="170">
        <v>286.70289162</v>
      </c>
      <c r="E21" s="117"/>
      <c r="F21" s="170">
        <v>285.64734191999997</v>
      </c>
      <c r="G21" s="80"/>
      <c r="H21" s="85"/>
      <c r="I21" s="78"/>
      <c r="O21" s="80"/>
      <c r="P21" s="49"/>
      <c r="Q21" s="56"/>
      <c r="S21" s="133"/>
      <c r="T21" s="81"/>
      <c r="U21" s="133"/>
    </row>
    <row r="22" spans="2:21" ht="15" customHeight="1">
      <c r="B22" s="56" t="s">
        <v>67</v>
      </c>
      <c r="D22" s="170">
        <v>20.887984099999901</v>
      </c>
      <c r="E22" s="117"/>
      <c r="F22" s="170">
        <v>20.514738409999961</v>
      </c>
      <c r="G22" s="81"/>
      <c r="H22" s="85"/>
      <c r="O22" s="81"/>
      <c r="P22" s="85"/>
      <c r="Q22" s="56"/>
      <c r="S22" s="133"/>
      <c r="T22" s="81"/>
      <c r="U22" s="133"/>
    </row>
    <row r="23" spans="2:21" ht="15" customHeight="1">
      <c r="B23" s="52" t="s">
        <v>73</v>
      </c>
      <c r="D23" s="177">
        <v>131.41493251000009</v>
      </c>
      <c r="E23" s="136"/>
      <c r="F23" s="177">
        <v>135.04234246999991</v>
      </c>
      <c r="G23" s="80"/>
      <c r="O23" s="80"/>
      <c r="U23" s="134"/>
    </row>
    <row r="24" spans="2:21" ht="15" customHeight="1">
      <c r="C24" s="60"/>
      <c r="D24" s="128"/>
      <c r="E24" s="61"/>
      <c r="F24" s="128"/>
    </row>
    <row r="25" spans="2:21" s="51" customFormat="1" ht="15" customHeight="1">
      <c r="B25" s="45" t="s">
        <v>149</v>
      </c>
      <c r="C25" s="14"/>
      <c r="D25" s="129"/>
      <c r="E25" s="14"/>
      <c r="F25" s="129"/>
      <c r="K25" s="131"/>
      <c r="M25" s="131"/>
      <c r="S25" s="131"/>
      <c r="U25" s="131"/>
    </row>
    <row r="26" spans="2:21" s="51" customFormat="1" ht="15" customHeight="1">
      <c r="B26" s="45" t="s">
        <v>78</v>
      </c>
      <c r="C26" s="14"/>
      <c r="D26" s="129"/>
      <c r="E26" s="14"/>
      <c r="F26" s="129"/>
      <c r="K26" s="131"/>
      <c r="M26" s="131"/>
      <c r="S26" s="131"/>
      <c r="U26" s="131"/>
    </row>
    <row r="27" spans="2:21" ht="15" customHeight="1">
      <c r="D27" s="131"/>
      <c r="E27" s="51"/>
      <c r="F27" s="131"/>
      <c r="G27" s="86"/>
      <c r="O27" s="86"/>
    </row>
    <row r="28" spans="2:21" ht="15" customHeight="1">
      <c r="B28" s="54" t="s">
        <v>79</v>
      </c>
      <c r="C28" s="55"/>
      <c r="D28" s="83">
        <v>0.41663757098864757</v>
      </c>
      <c r="E28" s="139"/>
      <c r="F28" s="83">
        <f>+F29/F30</f>
        <v>0.35536618940519704</v>
      </c>
    </row>
    <row r="29" spans="2:21" ht="15" customHeight="1">
      <c r="B29" s="56" t="s">
        <v>62</v>
      </c>
      <c r="C29" s="53"/>
      <c r="D29" s="80">
        <v>778.77606440999966</v>
      </c>
      <c r="E29" s="84"/>
      <c r="F29" s="80">
        <v>640.70315183999958</v>
      </c>
    </row>
    <row r="30" spans="2:21" ht="15" customHeight="1">
      <c r="B30" s="52" t="s">
        <v>70</v>
      </c>
      <c r="C30" s="53"/>
      <c r="D30" s="137">
        <v>1869.1930796400009</v>
      </c>
      <c r="E30" s="138"/>
      <c r="F30" s="137">
        <v>1802.93784536</v>
      </c>
    </row>
  </sheetData>
  <pageMargins left="0.51181102362204722" right="0.11811023622047245" top="0.74803149606299213" bottom="0.15748031496062992" header="0.31496062992125984" footer="0.31496062992125984"/>
  <pageSetup paperSize="9" orientation="landscape" horizontalDpi="4294967293" verticalDpi="4294967293" r:id="rId1"/>
  <headerFooter>
    <oddFooter>&amp;C&amp;1#&amp;"Acto CTT Book"&amp;10&amp;K000000Informação Interna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I34"/>
  <sheetViews>
    <sheetView showGridLines="0" zoomScale="80" zoomScaleNormal="80" workbookViewId="0">
      <pane xSplit="2" topLeftCell="C1" activePane="topRight" state="frozen"/>
      <selection activeCell="D26" sqref="D26:R26"/>
      <selection pane="topRight"/>
    </sheetView>
  </sheetViews>
  <sheetFormatPr defaultColWidth="9.1796875" defaultRowHeight="15" customHeight="1"/>
  <cols>
    <col min="1" max="1" width="1.81640625" style="20" customWidth="1"/>
    <col min="2" max="2" width="29.81640625" style="20" customWidth="1"/>
    <col min="3" max="3" width="1.81640625" style="40" customWidth="1"/>
    <col min="4" max="6" width="12.1796875" style="20" customWidth="1"/>
    <col min="7" max="7" width="1.81640625" style="20" customWidth="1"/>
    <col min="8" max="9" width="9.1796875" style="233"/>
    <col min="10" max="16384" width="9.1796875" style="20"/>
  </cols>
  <sheetData>
    <row r="1" spans="2:9" ht="15" customHeight="1">
      <c r="D1" s="10"/>
      <c r="E1" s="10"/>
      <c r="F1" s="10"/>
      <c r="G1" s="10"/>
    </row>
    <row r="2" spans="2:9" ht="15" customHeight="1">
      <c r="B2" s="11" t="s">
        <v>152</v>
      </c>
      <c r="C2" s="38"/>
      <c r="D2" s="10"/>
      <c r="E2" s="10"/>
      <c r="F2" s="10"/>
      <c r="G2" s="10"/>
    </row>
    <row r="3" spans="2:9" ht="15" customHeight="1">
      <c r="B3" s="13" t="s">
        <v>80</v>
      </c>
      <c r="C3" s="39"/>
      <c r="D3" s="10"/>
      <c r="E3" s="10"/>
      <c r="F3" s="92"/>
      <c r="G3" s="10"/>
    </row>
    <row r="4" spans="2:9" ht="15" customHeight="1">
      <c r="B4" s="39"/>
      <c r="C4" s="39"/>
      <c r="D4" s="256"/>
      <c r="E4" s="92"/>
      <c r="F4" s="92"/>
      <c r="G4" s="10"/>
    </row>
    <row r="5" spans="2:9" ht="29" customHeight="1" thickBot="1">
      <c r="B5" s="39"/>
      <c r="C5" s="39"/>
      <c r="D5" s="284" t="s">
        <v>15</v>
      </c>
      <c r="E5" s="284"/>
      <c r="F5" s="284"/>
      <c r="G5" s="284"/>
    </row>
    <row r="6" spans="2:9" ht="15" customHeight="1">
      <c r="B6" s="42"/>
      <c r="D6" s="105" t="s">
        <v>16</v>
      </c>
      <c r="E6" s="105" t="s">
        <v>134</v>
      </c>
      <c r="F6" s="105" t="s">
        <v>17</v>
      </c>
      <c r="G6" s="106"/>
    </row>
    <row r="7" spans="2:9" s="19" customFormat="1" ht="15" customHeight="1">
      <c r="B7" s="43" t="s">
        <v>153</v>
      </c>
      <c r="C7" s="38"/>
      <c r="D7" s="141">
        <v>120.60023296000007</v>
      </c>
      <c r="E7" s="141">
        <v>110.16952822000003</v>
      </c>
      <c r="F7" s="190">
        <f t="shared" ref="F7:F19" si="0">+E7/D7-1</f>
        <v>-8.6489921984310159E-2</v>
      </c>
      <c r="G7" s="236"/>
      <c r="H7" s="259"/>
      <c r="I7" s="259"/>
    </row>
    <row r="8" spans="2:9" ht="15" customHeight="1">
      <c r="B8" s="39" t="s">
        <v>81</v>
      </c>
      <c r="D8" s="163">
        <v>103.046672</v>
      </c>
      <c r="E8" s="163">
        <v>94.949987999999991</v>
      </c>
      <c r="F8" s="257">
        <f t="shared" si="0"/>
        <v>-7.8572979047785374E-2</v>
      </c>
      <c r="G8" s="160"/>
      <c r="H8" s="259"/>
      <c r="I8" s="259"/>
    </row>
    <row r="9" spans="2:9" ht="15" customHeight="1">
      <c r="B9" s="39" t="s">
        <v>82</v>
      </c>
      <c r="D9" s="163">
        <v>5.5968632999999999</v>
      </c>
      <c r="E9" s="163">
        <v>5.0865994099999998</v>
      </c>
      <c r="F9" s="257">
        <f t="shared" si="0"/>
        <v>-9.116961816809066E-2</v>
      </c>
      <c r="G9" s="160"/>
      <c r="H9" s="259"/>
      <c r="I9" s="259"/>
    </row>
    <row r="10" spans="2:9" ht="15" customHeight="1">
      <c r="B10" s="39" t="s">
        <v>83</v>
      </c>
      <c r="D10" s="163">
        <v>3.6841909999999998</v>
      </c>
      <c r="E10" s="163">
        <v>3.279423</v>
      </c>
      <c r="F10" s="257">
        <f t="shared" si="0"/>
        <v>-0.10986618229076606</v>
      </c>
      <c r="G10" s="160"/>
      <c r="H10" s="259"/>
      <c r="I10" s="259"/>
    </row>
    <row r="11" spans="2:9" ht="15" customHeight="1">
      <c r="B11" s="39" t="s">
        <v>84</v>
      </c>
      <c r="D11" s="163">
        <v>2.8064789999999999</v>
      </c>
      <c r="E11" s="163">
        <v>2.5089980000000001</v>
      </c>
      <c r="F11" s="257">
        <f t="shared" si="0"/>
        <v>-0.10599794261777828</v>
      </c>
      <c r="G11" s="160"/>
      <c r="H11" s="259"/>
      <c r="I11" s="259"/>
    </row>
    <row r="12" spans="2:9" ht="15" customHeight="1">
      <c r="B12" s="39" t="s">
        <v>85</v>
      </c>
      <c r="D12" s="163">
        <v>1.5414939999999999</v>
      </c>
      <c r="E12" s="163">
        <v>1.4425680000000001</v>
      </c>
      <c r="F12" s="257">
        <f t="shared" si="0"/>
        <v>-6.4175403861448599E-2</v>
      </c>
      <c r="G12" s="160"/>
      <c r="H12" s="259"/>
      <c r="I12" s="259"/>
    </row>
    <row r="13" spans="2:9" s="48" customFormat="1" ht="15" customHeight="1">
      <c r="B13" s="103" t="s">
        <v>150</v>
      </c>
      <c r="C13" s="67"/>
      <c r="D13" s="163">
        <v>2.7277580500000727</v>
      </c>
      <c r="E13" s="163">
        <v>2.2165534600000405</v>
      </c>
      <c r="F13" s="257">
        <f t="shared" si="0"/>
        <v>-0.1874083333747355</v>
      </c>
      <c r="G13" s="160"/>
      <c r="H13" s="259"/>
      <c r="I13" s="259"/>
    </row>
    <row r="14" spans="2:9" ht="15" customHeight="1">
      <c r="B14" s="39" t="s">
        <v>86</v>
      </c>
      <c r="D14" s="258">
        <v>1.1967756099999995</v>
      </c>
      <c r="E14" s="258">
        <v>0.68539835000000005</v>
      </c>
      <c r="F14" s="257">
        <f t="shared" si="0"/>
        <v>-0.427295857073825</v>
      </c>
      <c r="G14" s="160"/>
      <c r="H14" s="259"/>
      <c r="I14" s="259"/>
    </row>
    <row r="15" spans="2:9" s="19" customFormat="1" ht="15" customHeight="1">
      <c r="B15" s="26" t="s">
        <v>37</v>
      </c>
      <c r="C15" s="38"/>
      <c r="D15" s="166">
        <v>100.63736761000001</v>
      </c>
      <c r="E15" s="166">
        <v>98.979399270000044</v>
      </c>
      <c r="F15" s="149">
        <f t="shared" si="0"/>
        <v>-1.6474679131364911E-2</v>
      </c>
      <c r="G15" s="141"/>
      <c r="H15" s="260"/>
      <c r="I15" s="260"/>
    </row>
    <row r="16" spans="2:9" ht="15" customHeight="1">
      <c r="B16" s="39" t="s">
        <v>38</v>
      </c>
      <c r="D16" s="164">
        <v>75.608058380000031</v>
      </c>
      <c r="E16" s="164">
        <v>75.472423720000023</v>
      </c>
      <c r="F16" s="110">
        <f t="shared" si="0"/>
        <v>-1.7939180413589773E-3</v>
      </c>
      <c r="G16" s="116"/>
      <c r="H16" s="259"/>
      <c r="I16" s="259"/>
    </row>
    <row r="17" spans="2:9" ht="15" customHeight="1">
      <c r="B17" s="39" t="s">
        <v>39</v>
      </c>
      <c r="D17" s="164">
        <v>24.715257000000012</v>
      </c>
      <c r="E17" s="164">
        <v>23.695121210000007</v>
      </c>
      <c r="F17" s="110">
        <f t="shared" si="0"/>
        <v>-4.127554854072546E-2</v>
      </c>
      <c r="G17" s="116"/>
      <c r="H17" s="259"/>
      <c r="I17" s="259"/>
    </row>
    <row r="18" spans="2:9" ht="15" customHeight="1">
      <c r="B18" s="39" t="s">
        <v>40</v>
      </c>
      <c r="D18" s="164">
        <v>3.1405179599999999</v>
      </c>
      <c r="E18" s="164">
        <v>2.7620818000000007</v>
      </c>
      <c r="F18" s="110">
        <f t="shared" si="0"/>
        <v>-0.12050119273955662</v>
      </c>
      <c r="G18" s="116"/>
      <c r="H18" s="259"/>
      <c r="I18" s="259"/>
    </row>
    <row r="19" spans="2:9" s="19" customFormat="1" ht="15" customHeight="1">
      <c r="B19" s="35" t="s">
        <v>41</v>
      </c>
      <c r="C19" s="38"/>
      <c r="D19" s="166">
        <v>19.962865349999994</v>
      </c>
      <c r="E19" s="166">
        <v>11.190128950000009</v>
      </c>
      <c r="F19" s="149">
        <f t="shared" si="0"/>
        <v>-0.43945276623327967</v>
      </c>
      <c r="G19" s="141"/>
      <c r="H19" s="259"/>
      <c r="I19" s="259"/>
    </row>
    <row r="20" spans="2:9" s="19" customFormat="1" ht="15" customHeight="1">
      <c r="B20" s="35" t="s">
        <v>42</v>
      </c>
      <c r="C20" s="38"/>
      <c r="D20" s="149">
        <v>0.16552924368414074</v>
      </c>
      <c r="E20" s="149">
        <v>0.10157190586905471</v>
      </c>
      <c r="F20" s="167">
        <f>+(E20-D20)*100</f>
        <v>-6.3957337815086026</v>
      </c>
      <c r="G20" s="141"/>
      <c r="H20" s="260"/>
      <c r="I20" s="260"/>
    </row>
    <row r="21" spans="2:9" s="19" customFormat="1" ht="15" customHeight="1">
      <c r="B21" s="96" t="s">
        <v>24</v>
      </c>
      <c r="C21" s="38"/>
      <c r="D21" s="148">
        <v>10.420867959999999</v>
      </c>
      <c r="E21" s="148">
        <v>4.7233911100000077</v>
      </c>
      <c r="F21" s="149">
        <f>+E21/D21-1</f>
        <v>-0.54673726525175081</v>
      </c>
      <c r="G21" s="141"/>
      <c r="H21" s="259"/>
      <c r="I21" s="259"/>
    </row>
    <row r="22" spans="2:9" ht="6" customHeight="1">
      <c r="B22" s="27"/>
      <c r="C22" s="27"/>
      <c r="D22" s="48"/>
      <c r="E22" s="48"/>
      <c r="F22" s="48"/>
      <c r="G22" s="48"/>
      <c r="H22" s="225"/>
      <c r="I22" s="225"/>
    </row>
    <row r="23" spans="2:9" ht="15" customHeight="1">
      <c r="B23" s="17" t="s">
        <v>155</v>
      </c>
      <c r="C23" s="91"/>
      <c r="D23" s="29"/>
      <c r="E23" s="29"/>
      <c r="F23" s="29"/>
      <c r="G23" s="48"/>
      <c r="H23" s="225"/>
      <c r="I23" s="225"/>
    </row>
    <row r="24" spans="2:9" ht="15" customHeight="1">
      <c r="B24" s="17" t="s">
        <v>44</v>
      </c>
      <c r="C24" s="91"/>
      <c r="D24" s="29"/>
      <c r="E24" s="29"/>
      <c r="F24" s="29"/>
      <c r="G24" s="48"/>
      <c r="H24" s="225"/>
      <c r="I24" s="225"/>
    </row>
    <row r="25" spans="2:9" ht="15" customHeight="1">
      <c r="B25" s="91"/>
      <c r="C25" s="91"/>
      <c r="D25" s="28"/>
      <c r="E25" s="28"/>
      <c r="F25" s="28"/>
      <c r="H25" s="225"/>
      <c r="I25" s="225"/>
    </row>
    <row r="26" spans="2:9" ht="29" customHeight="1" thickBot="1">
      <c r="B26" s="27"/>
      <c r="C26" s="27"/>
      <c r="D26" s="284" t="s">
        <v>89</v>
      </c>
      <c r="E26" s="284"/>
      <c r="F26" s="284"/>
      <c r="G26" s="284"/>
      <c r="H26" s="225"/>
      <c r="I26" s="225"/>
    </row>
    <row r="27" spans="2:9" ht="15" customHeight="1">
      <c r="D27" s="118" t="s">
        <v>16</v>
      </c>
      <c r="E27" s="118" t="s">
        <v>134</v>
      </c>
      <c r="F27" s="118" t="s">
        <v>17</v>
      </c>
      <c r="G27" s="106"/>
      <c r="H27" s="225"/>
      <c r="I27" s="225"/>
    </row>
    <row r="28" spans="2:9" s="19" customFormat="1" ht="15" customHeight="1">
      <c r="B28" s="35" t="s">
        <v>90</v>
      </c>
      <c r="C28" s="38"/>
      <c r="D28" s="148">
        <v>164.21482399999999</v>
      </c>
      <c r="E28" s="148">
        <v>144.909435</v>
      </c>
      <c r="F28" s="149">
        <f>+E28/D28-1</f>
        <v>-0.11756179210714857</v>
      </c>
      <c r="G28" s="141"/>
      <c r="H28" s="246"/>
      <c r="I28" s="246"/>
    </row>
    <row r="29" spans="2:9" ht="15" customHeight="1">
      <c r="B29" s="39" t="s">
        <v>81</v>
      </c>
      <c r="D29" s="151">
        <v>142.596002</v>
      </c>
      <c r="E29" s="151">
        <v>126.244771</v>
      </c>
      <c r="F29" s="110">
        <f t="shared" ref="F29:F32" si="1">+E29/D29-1</f>
        <v>-0.11466822891710526</v>
      </c>
      <c r="G29" s="125"/>
      <c r="H29" s="246"/>
      <c r="I29" s="246"/>
    </row>
    <row r="30" spans="2:9" ht="15" customHeight="1">
      <c r="B30" s="39" t="s">
        <v>82</v>
      </c>
      <c r="D30" s="164">
        <v>13.078682000000001</v>
      </c>
      <c r="E30" s="164">
        <v>11.079022</v>
      </c>
      <c r="F30" s="110">
        <f t="shared" si="1"/>
        <v>-0.15289461124599557</v>
      </c>
      <c r="G30" s="116"/>
      <c r="H30" s="246"/>
      <c r="I30" s="246"/>
    </row>
    <row r="31" spans="2:9" ht="15" customHeight="1">
      <c r="B31" s="39" t="s">
        <v>83</v>
      </c>
      <c r="D31" s="151">
        <v>8.5401399999999992</v>
      </c>
      <c r="E31" s="151">
        <v>7.585642</v>
      </c>
      <c r="F31" s="110">
        <f t="shared" si="1"/>
        <v>-0.11176608345999006</v>
      </c>
      <c r="G31" s="125"/>
      <c r="H31" s="246"/>
      <c r="I31" s="246"/>
    </row>
    <row r="32" spans="2:9" s="19" customFormat="1" ht="15" customHeight="1">
      <c r="B32" s="35" t="s">
        <v>91</v>
      </c>
      <c r="C32" s="38"/>
      <c r="D32" s="148">
        <v>106.23415200000001</v>
      </c>
      <c r="E32" s="148">
        <v>115.413326</v>
      </c>
      <c r="F32" s="149">
        <f t="shared" si="1"/>
        <v>8.6405113865830829E-2</v>
      </c>
      <c r="G32" s="141"/>
      <c r="H32" s="246"/>
      <c r="I32" s="246"/>
    </row>
    <row r="34" spans="4:6" ht="15" customHeight="1">
      <c r="D34" s="28"/>
      <c r="E34" s="28"/>
      <c r="F34" s="28"/>
    </row>
  </sheetData>
  <mergeCells count="2">
    <mergeCell ref="D5:G5"/>
    <mergeCell ref="D26:G26"/>
  </mergeCells>
  <pageMargins left="0.51181102362204722" right="0" top="0.74803149606299213" bottom="0.74803149606299213" header="0.31496062992125984" footer="0.31496062992125984"/>
  <pageSetup paperSize="9" scale="97" orientation="landscape" horizontalDpi="4294967293" verticalDpi="4294967293" r:id="rId1"/>
  <headerFooter>
    <oddFooter>&amp;C&amp;1#&amp;"Acto CTT Book"&amp;10&amp;K000000Informação Interna</oddFooter>
  </headerFooter>
  <ignoredErrors>
    <ignoredError sqref="F20"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I33"/>
  <sheetViews>
    <sheetView showGridLines="0" zoomScale="80" zoomScaleNormal="80" workbookViewId="0">
      <pane xSplit="2" topLeftCell="C1" activePane="topRight" state="frozen"/>
      <selection activeCell="D26" sqref="D26:R26"/>
      <selection pane="topRight"/>
    </sheetView>
  </sheetViews>
  <sheetFormatPr defaultColWidth="9.1796875" defaultRowHeight="15" customHeight="1"/>
  <cols>
    <col min="1" max="1" width="1.81640625" style="20" customWidth="1"/>
    <col min="2" max="2" width="29.81640625" style="20" customWidth="1"/>
    <col min="3" max="3" width="1.81640625" style="40" customWidth="1"/>
    <col min="4" max="5" width="12.1796875" style="125" customWidth="1"/>
    <col min="6" max="6" width="12.1796875" style="20" customWidth="1"/>
    <col min="7" max="7" width="1.81640625" style="20" customWidth="1"/>
    <col min="8" max="16384" width="9.1796875" style="20"/>
  </cols>
  <sheetData>
    <row r="2" spans="2:9" ht="15" customHeight="1">
      <c r="B2" s="11" t="s">
        <v>7</v>
      </c>
      <c r="C2" s="38"/>
    </row>
    <row r="3" spans="2:9" ht="15" customHeight="1">
      <c r="B3" s="13" t="s">
        <v>80</v>
      </c>
      <c r="C3" s="39"/>
    </row>
    <row r="4" spans="2:9" ht="15" customHeight="1">
      <c r="B4" s="39"/>
      <c r="C4" s="39"/>
      <c r="D4" s="160"/>
      <c r="E4" s="160"/>
      <c r="F4" s="10"/>
      <c r="G4" s="10"/>
    </row>
    <row r="5" spans="2:9" ht="29" customHeight="1" thickBot="1">
      <c r="B5" s="39"/>
      <c r="C5" s="39"/>
      <c r="D5" s="284" t="s">
        <v>15</v>
      </c>
      <c r="E5" s="284"/>
      <c r="F5" s="284"/>
      <c r="G5" s="284"/>
    </row>
    <row r="6" spans="2:9" ht="15" customHeight="1">
      <c r="B6" s="42"/>
      <c r="D6" s="118" t="s">
        <v>16</v>
      </c>
      <c r="E6" s="118" t="s">
        <v>134</v>
      </c>
      <c r="F6" s="119" t="s">
        <v>17</v>
      </c>
      <c r="G6" s="49"/>
    </row>
    <row r="7" spans="2:9" s="19" customFormat="1" ht="15" customHeight="1">
      <c r="B7" s="43" t="s">
        <v>18</v>
      </c>
      <c r="C7" s="38"/>
      <c r="D7" s="141">
        <v>36.718842017210001</v>
      </c>
      <c r="E7" s="141">
        <v>37.29992592</v>
      </c>
      <c r="F7" s="267">
        <f>+E7/D7-1</f>
        <v>1.5825224077536282E-2</v>
      </c>
      <c r="G7" s="141"/>
      <c r="H7" s="259"/>
      <c r="I7" s="259"/>
    </row>
    <row r="8" spans="2:9" ht="15" customHeight="1">
      <c r="B8" s="39" t="s">
        <v>92</v>
      </c>
      <c r="D8" s="163">
        <v>22.932047729999997</v>
      </c>
      <c r="E8" s="163">
        <v>24.433727950000005</v>
      </c>
      <c r="F8" s="23">
        <f t="shared" ref="F8:F19" si="0">+E8/D8-1</f>
        <v>6.5483913067017063E-2</v>
      </c>
      <c r="G8" s="10"/>
      <c r="H8" s="259"/>
      <c r="I8" s="259"/>
    </row>
    <row r="9" spans="2:9" ht="15" customHeight="1">
      <c r="B9" s="44" t="s">
        <v>93</v>
      </c>
      <c r="D9" s="163">
        <v>17.125965489999999</v>
      </c>
      <c r="E9" s="163">
        <v>18.911666220000001</v>
      </c>
      <c r="F9" s="23">
        <f t="shared" si="0"/>
        <v>0.10426861662442843</v>
      </c>
      <c r="G9" s="10"/>
      <c r="H9" s="259"/>
      <c r="I9" s="259"/>
    </row>
    <row r="10" spans="2:9" ht="15" customHeight="1">
      <c r="B10" s="89" t="s">
        <v>94</v>
      </c>
      <c r="D10" s="163">
        <v>3.1864763300000001</v>
      </c>
      <c r="E10" s="163">
        <v>2.81856266</v>
      </c>
      <c r="F10" s="23">
        <f t="shared" si="0"/>
        <v>-0.11546097692180257</v>
      </c>
      <c r="G10" s="10"/>
      <c r="H10" s="259"/>
      <c r="I10" s="259"/>
    </row>
    <row r="11" spans="2:9" ht="15" customHeight="1">
      <c r="B11" s="44" t="s">
        <v>95</v>
      </c>
      <c r="D11" s="163">
        <v>1.59207875</v>
      </c>
      <c r="E11" s="163">
        <v>1.77145839</v>
      </c>
      <c r="F11" s="23">
        <f t="shared" si="0"/>
        <v>0.11267007991909961</v>
      </c>
      <c r="G11" s="10"/>
      <c r="H11" s="259"/>
      <c r="I11" s="259"/>
    </row>
    <row r="12" spans="2:9" ht="15" customHeight="1">
      <c r="B12" s="44" t="s">
        <v>96</v>
      </c>
      <c r="D12" s="163">
        <v>0.70752543000000001</v>
      </c>
      <c r="E12" s="163">
        <v>0.67075640000000003</v>
      </c>
      <c r="F12" s="23">
        <f t="shared" si="0"/>
        <v>-5.1968492496446306E-2</v>
      </c>
      <c r="G12" s="10"/>
      <c r="H12" s="259"/>
      <c r="I12" s="259"/>
    </row>
    <row r="13" spans="2:9" ht="15" customHeight="1">
      <c r="B13" s="44" t="s">
        <v>40</v>
      </c>
      <c r="D13" s="163">
        <v>0.32000172999999599</v>
      </c>
      <c r="E13" s="163">
        <v>0.26128428000000486</v>
      </c>
      <c r="F13" s="23">
        <f t="shared" si="0"/>
        <v>-0.18349103925154364</v>
      </c>
      <c r="G13" s="10"/>
      <c r="H13" s="259"/>
      <c r="I13" s="259"/>
    </row>
    <row r="14" spans="2:9" ht="15" customHeight="1">
      <c r="B14" s="39" t="s">
        <v>97</v>
      </c>
      <c r="D14" s="163">
        <v>13.30643051</v>
      </c>
      <c r="E14" s="163">
        <v>12.111053810000005</v>
      </c>
      <c r="F14" s="23">
        <f t="shared" si="0"/>
        <v>-8.983451265173259E-2</v>
      </c>
      <c r="G14" s="10"/>
      <c r="H14" s="259"/>
      <c r="I14" s="259"/>
    </row>
    <row r="15" spans="2:9" ht="15" customHeight="1">
      <c r="B15" s="39" t="s">
        <v>98</v>
      </c>
      <c r="D15" s="258">
        <v>0.48036377721000001</v>
      </c>
      <c r="E15" s="258">
        <v>0.75514416000000006</v>
      </c>
      <c r="F15" s="23">
        <f t="shared" si="0"/>
        <v>0.57202561022804743</v>
      </c>
      <c r="G15" s="10"/>
      <c r="H15" s="259"/>
      <c r="I15" s="259"/>
    </row>
    <row r="16" spans="2:9" s="19" customFormat="1" ht="15" customHeight="1">
      <c r="B16" s="26" t="s">
        <v>87</v>
      </c>
      <c r="C16" s="38"/>
      <c r="D16" s="141">
        <v>37.589317459999997</v>
      </c>
      <c r="E16" s="141">
        <v>39.362142239999976</v>
      </c>
      <c r="F16" s="267">
        <f t="shared" si="0"/>
        <v>4.7162994696205995E-2</v>
      </c>
      <c r="G16" s="141"/>
      <c r="H16" s="260"/>
      <c r="I16" s="260"/>
    </row>
    <row r="17" spans="2:9" ht="15" customHeight="1">
      <c r="B17" s="39" t="s">
        <v>38</v>
      </c>
      <c r="D17" s="163">
        <v>5.9762777199999997</v>
      </c>
      <c r="E17" s="163">
        <v>6.4799652600000002</v>
      </c>
      <c r="F17" s="23">
        <f t="shared" si="0"/>
        <v>8.4281146827293041E-2</v>
      </c>
      <c r="G17" s="10"/>
      <c r="H17" s="259"/>
      <c r="I17" s="259"/>
    </row>
    <row r="18" spans="2:9" ht="15" customHeight="1">
      <c r="B18" s="39" t="s">
        <v>39</v>
      </c>
      <c r="D18" s="163">
        <v>31.55599836</v>
      </c>
      <c r="E18" s="163">
        <v>32.86183243</v>
      </c>
      <c r="F18" s="23">
        <f t="shared" si="0"/>
        <v>4.138148491144733E-2</v>
      </c>
      <c r="G18" s="10"/>
      <c r="H18" s="259"/>
      <c r="I18" s="259"/>
    </row>
    <row r="19" spans="2:9" ht="15" customHeight="1">
      <c r="B19" s="39" t="s">
        <v>40</v>
      </c>
      <c r="D19" s="163">
        <v>0.71214882999999995</v>
      </c>
      <c r="E19" s="163">
        <v>0.54062180000000004</v>
      </c>
      <c r="F19" s="23">
        <f t="shared" si="0"/>
        <v>-0.24085840315148721</v>
      </c>
      <c r="G19" s="10"/>
      <c r="H19" s="259"/>
      <c r="I19" s="259"/>
    </row>
    <row r="20" spans="2:9" s="19" customFormat="1" ht="15" customHeight="1">
      <c r="B20" s="35" t="s">
        <v>88</v>
      </c>
      <c r="C20" s="38"/>
      <c r="D20" s="240">
        <v>-0.87047544279000399</v>
      </c>
      <c r="E20" s="240">
        <v>-2.0622163199999948</v>
      </c>
      <c r="F20" s="267">
        <f>+-(E20/D20-1)</f>
        <v>-1.369068923288959</v>
      </c>
      <c r="G20" s="141"/>
      <c r="H20" s="259"/>
      <c r="I20" s="259"/>
    </row>
    <row r="21" spans="2:9" s="19" customFormat="1" ht="15" customHeight="1">
      <c r="B21" s="35" t="s">
        <v>42</v>
      </c>
      <c r="C21" s="38"/>
      <c r="D21" s="268">
        <v>-2.3706505841933012E-2</v>
      </c>
      <c r="E21" s="268">
        <v>-5.5287410608347798E-2</v>
      </c>
      <c r="F21" s="269">
        <f>+(E21-D21)*100</f>
        <v>-3.1580904766414788</v>
      </c>
      <c r="G21" s="141"/>
      <c r="H21" s="260"/>
      <c r="I21" s="260"/>
    </row>
    <row r="22" spans="2:9" s="19" customFormat="1" ht="15" customHeight="1">
      <c r="B22" s="96" t="s">
        <v>24</v>
      </c>
      <c r="C22" s="38"/>
      <c r="D22" s="240">
        <v>-2.2804561700000101</v>
      </c>
      <c r="E22" s="240">
        <v>-3.8027010499999969</v>
      </c>
      <c r="F22" s="267">
        <f>+-(E22/D22-1)</f>
        <v>-0.6675177098448597</v>
      </c>
      <c r="G22" s="141"/>
      <c r="H22" s="259"/>
      <c r="I22" s="259"/>
    </row>
    <row r="23" spans="2:9" ht="6" customHeight="1">
      <c r="B23" s="38"/>
      <c r="D23" s="160"/>
      <c r="E23" s="160"/>
      <c r="F23" s="10"/>
      <c r="G23" s="10"/>
      <c r="H23" s="225"/>
      <c r="I23" s="225"/>
    </row>
    <row r="24" spans="2:9" ht="15" customHeight="1">
      <c r="B24" s="17" t="s">
        <v>26</v>
      </c>
      <c r="C24" s="91"/>
      <c r="D24" s="197"/>
      <c r="E24" s="197"/>
      <c r="F24" s="28"/>
      <c r="G24" s="10"/>
      <c r="H24" s="225"/>
      <c r="I24" s="225"/>
    </row>
    <row r="25" spans="2:9" ht="15" customHeight="1">
      <c r="B25" s="27"/>
      <c r="C25" s="27"/>
      <c r="D25" s="160"/>
      <c r="E25" s="160"/>
      <c r="F25" s="10"/>
      <c r="G25" s="10"/>
      <c r="H25" s="225"/>
      <c r="I25" s="225"/>
    </row>
    <row r="26" spans="2:9" ht="29" customHeight="1" thickBot="1">
      <c r="B26" s="27"/>
      <c r="C26" s="27"/>
      <c r="D26" s="284" t="s">
        <v>99</v>
      </c>
      <c r="E26" s="284"/>
      <c r="F26" s="284"/>
      <c r="G26" s="284"/>
      <c r="H26" s="225"/>
      <c r="I26" s="225"/>
    </row>
    <row r="27" spans="2:9" ht="15" customHeight="1">
      <c r="D27" s="118" t="s">
        <v>16</v>
      </c>
      <c r="E27" s="118" t="s">
        <v>134</v>
      </c>
      <c r="F27" s="119" t="s">
        <v>17</v>
      </c>
      <c r="G27" s="49"/>
      <c r="H27" s="225"/>
      <c r="I27" s="225"/>
    </row>
    <row r="28" spans="2:9" s="19" customFormat="1" ht="15" customHeight="1">
      <c r="B28" s="35" t="s">
        <v>100</v>
      </c>
      <c r="C28" s="38"/>
      <c r="D28" s="148">
        <v>8.988747</v>
      </c>
      <c r="E28" s="148">
        <v>9.719106</v>
      </c>
      <c r="F28" s="165">
        <f>+E28/D28-1</f>
        <v>8.1252592825229231E-2</v>
      </c>
      <c r="G28" s="141"/>
      <c r="H28" s="270"/>
      <c r="I28" s="270"/>
    </row>
    <row r="29" spans="2:9" ht="15" customHeight="1">
      <c r="B29" s="46" t="s">
        <v>101</v>
      </c>
      <c r="D29" s="151">
        <v>4.8905959999999995</v>
      </c>
      <c r="E29" s="164">
        <v>5.609826</v>
      </c>
      <c r="F29" s="22">
        <f t="shared" ref="F29:F31" si="1">+E29/D29-1</f>
        <v>0.14706387524138176</v>
      </c>
      <c r="H29" s="270"/>
      <c r="I29" s="270"/>
    </row>
    <row r="30" spans="2:9" ht="15" customHeight="1">
      <c r="B30" s="40" t="s">
        <v>97</v>
      </c>
      <c r="D30" s="151">
        <v>4.0845909999999996</v>
      </c>
      <c r="E30" s="151">
        <v>4.0978570000000003</v>
      </c>
      <c r="F30" s="22">
        <f t="shared" si="1"/>
        <v>3.2478159992030964E-3</v>
      </c>
      <c r="H30" s="270"/>
      <c r="I30" s="270"/>
    </row>
    <row r="31" spans="2:9" ht="15" customHeight="1">
      <c r="B31" s="47" t="s">
        <v>98</v>
      </c>
      <c r="D31" s="195">
        <v>1.3560000000000001E-2</v>
      </c>
      <c r="E31" s="195">
        <v>1.1423000000000001E-2</v>
      </c>
      <c r="F31" s="25">
        <f t="shared" si="1"/>
        <v>-0.15759587020648969</v>
      </c>
      <c r="G31" s="196"/>
      <c r="H31" s="270"/>
      <c r="I31" s="270"/>
    </row>
    <row r="32" spans="2:9" ht="15" customHeight="1">
      <c r="D32" s="160"/>
      <c r="E32" s="160"/>
      <c r="F32" s="10"/>
    </row>
    <row r="33" spans="3:3" ht="15" customHeight="1">
      <c r="C33" s="20"/>
    </row>
  </sheetData>
  <mergeCells count="2">
    <mergeCell ref="D5:G5"/>
    <mergeCell ref="D26:G26"/>
  </mergeCells>
  <pageMargins left="0.51181102362204722" right="7.874015748031496E-2" top="0.74803149606299213" bottom="0.74803149606299213" header="0.31496062992125984" footer="0.31496062992125984"/>
  <pageSetup paperSize="9" scale="94" orientation="landscape" horizontalDpi="4294967293" verticalDpi="4294967293" r:id="rId1"/>
  <headerFooter>
    <oddFooter>&amp;C&amp;1#&amp;"Acto CTT Book"&amp;10&amp;K000000Informação Interna</oddFooter>
  </headerFooter>
  <ignoredErrors>
    <ignoredError sqref="F21"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I37"/>
  <sheetViews>
    <sheetView showGridLines="0" topLeftCell="A4" zoomScale="80" zoomScaleNormal="80" workbookViewId="0">
      <pane xSplit="2" topLeftCell="C1" activePane="topRight" state="frozen"/>
      <selection activeCell="D26" sqref="D26:R26"/>
      <selection pane="topRight" activeCell="P30" sqref="P30"/>
    </sheetView>
  </sheetViews>
  <sheetFormatPr defaultColWidth="9.1796875" defaultRowHeight="15" customHeight="1"/>
  <cols>
    <col min="1" max="1" width="1.81640625" style="10" customWidth="1"/>
    <col min="2" max="2" width="42" style="10" customWidth="1"/>
    <col min="3" max="3" width="1.81640625" style="17" customWidth="1"/>
    <col min="4" max="6" width="12.1796875" style="10" customWidth="1"/>
    <col min="7" max="7" width="1.81640625" style="10" customWidth="1"/>
    <col min="8" max="16384" width="9.1796875" style="10"/>
  </cols>
  <sheetData>
    <row r="2" spans="1:9" ht="15" customHeight="1">
      <c r="B2" s="11" t="s">
        <v>151</v>
      </c>
      <c r="C2" s="12"/>
    </row>
    <row r="3" spans="1:9" ht="15" customHeight="1">
      <c r="B3" s="13" t="s">
        <v>80</v>
      </c>
      <c r="C3" s="14"/>
    </row>
    <row r="4" spans="1:9" ht="15" customHeight="1">
      <c r="B4" s="14"/>
      <c r="C4" s="14"/>
      <c r="E4" s="34"/>
      <c r="F4" s="34"/>
    </row>
    <row r="5" spans="1:9" ht="29" customHeight="1" thickBot="1">
      <c r="B5" s="14"/>
      <c r="C5" s="14"/>
      <c r="D5" s="284" t="s">
        <v>15</v>
      </c>
      <c r="E5" s="284"/>
      <c r="F5" s="284"/>
      <c r="G5" s="284"/>
    </row>
    <row r="6" spans="1:9" ht="15" customHeight="1">
      <c r="B6" s="16"/>
      <c r="D6" s="118" t="s">
        <v>16</v>
      </c>
      <c r="E6" s="118" t="s">
        <v>134</v>
      </c>
      <c r="F6" s="118" t="s">
        <v>17</v>
      </c>
      <c r="G6" s="49"/>
    </row>
    <row r="7" spans="1:9" s="11" customFormat="1" ht="15" customHeight="1">
      <c r="B7" s="21" t="s">
        <v>18</v>
      </c>
      <c r="C7" s="12"/>
      <c r="D7" s="201">
        <v>10.54206748</v>
      </c>
      <c r="E7" s="201">
        <v>12.96598579</v>
      </c>
      <c r="F7" s="113">
        <f>+E7/D7-1</f>
        <v>0.22992817249543918</v>
      </c>
      <c r="G7" s="203"/>
      <c r="H7" s="266"/>
      <c r="I7" s="266"/>
    </row>
    <row r="8" spans="1:9" ht="15" customHeight="1">
      <c r="B8" s="14" t="s">
        <v>102</v>
      </c>
      <c r="D8" s="156">
        <v>6.1192009000000009</v>
      </c>
      <c r="E8" s="156">
        <v>8.6341793900000017</v>
      </c>
      <c r="F8" s="114">
        <f t="shared" ref="F8:F17" si="0">+E8/D8-1</f>
        <v>0.41099786248233827</v>
      </c>
      <c r="H8" s="266"/>
      <c r="I8" s="266"/>
    </row>
    <row r="9" spans="1:9" ht="15" customHeight="1">
      <c r="B9" s="14" t="s">
        <v>103</v>
      </c>
      <c r="D9" s="156">
        <v>1.3824353300000001</v>
      </c>
      <c r="E9" s="156">
        <v>1.4942154699999999</v>
      </c>
      <c r="F9" s="107">
        <f t="shared" si="0"/>
        <v>8.0857409800138669E-2</v>
      </c>
      <c r="H9" s="266"/>
      <c r="I9" s="266"/>
    </row>
    <row r="10" spans="1:9" ht="15" customHeight="1">
      <c r="B10" s="14" t="s">
        <v>104</v>
      </c>
      <c r="D10" s="156">
        <v>0.15858072000000001</v>
      </c>
      <c r="E10" s="156">
        <v>0.14063388000000002</v>
      </c>
      <c r="F10" s="114">
        <f t="shared" si="0"/>
        <v>-0.11317163902396199</v>
      </c>
      <c r="H10" s="266"/>
      <c r="I10" s="266"/>
    </row>
    <row r="11" spans="1:9" ht="15" customHeight="1">
      <c r="B11" s="14" t="s">
        <v>154</v>
      </c>
      <c r="D11" s="156">
        <v>2.7058133199999999</v>
      </c>
      <c r="E11" s="156">
        <v>2.6541962100000003</v>
      </c>
      <c r="F11" s="114">
        <f t="shared" si="0"/>
        <v>-1.9076375158061376E-2</v>
      </c>
      <c r="H11" s="266"/>
      <c r="I11" s="266"/>
    </row>
    <row r="12" spans="1:9" ht="15" customHeight="1">
      <c r="A12" s="11"/>
      <c r="B12" s="14" t="s">
        <v>40</v>
      </c>
      <c r="D12" s="158">
        <v>0.17603721000000086</v>
      </c>
      <c r="E12" s="158">
        <v>4.6565889999998035E-2</v>
      </c>
      <c r="F12" s="107">
        <f t="shared" si="0"/>
        <v>-0.73547700511728276</v>
      </c>
      <c r="H12" s="266"/>
      <c r="I12" s="260"/>
    </row>
    <row r="13" spans="1:9" s="11" customFormat="1" ht="15" customHeight="1">
      <c r="A13" s="10"/>
      <c r="B13" s="96" t="s">
        <v>37</v>
      </c>
      <c r="C13" s="102"/>
      <c r="D13" s="199">
        <v>5.5624099599999992</v>
      </c>
      <c r="E13" s="199">
        <v>5.6463427600000005</v>
      </c>
      <c r="F13" s="115">
        <f t="shared" si="0"/>
        <v>1.5089286946408542E-2</v>
      </c>
      <c r="G13" s="203"/>
      <c r="H13" s="266"/>
      <c r="I13" s="266"/>
    </row>
    <row r="14" spans="1:9" ht="15" customHeight="1">
      <c r="B14" s="103" t="s">
        <v>38</v>
      </c>
      <c r="C14" s="67"/>
      <c r="D14" s="158">
        <v>0.35022230000000021</v>
      </c>
      <c r="E14" s="158">
        <v>0.59568110000000007</v>
      </c>
      <c r="F14" s="107">
        <f t="shared" si="0"/>
        <v>0.70086570729505149</v>
      </c>
      <c r="G14" s="48"/>
      <c r="H14" s="266"/>
      <c r="I14" s="266"/>
    </row>
    <row r="15" spans="1:9" ht="15" customHeight="1">
      <c r="B15" s="103" t="s">
        <v>39</v>
      </c>
      <c r="C15" s="67"/>
      <c r="D15" s="158">
        <v>0.77371488999999971</v>
      </c>
      <c r="E15" s="158">
        <v>0.69272607999999991</v>
      </c>
      <c r="F15" s="107">
        <f t="shared" si="0"/>
        <v>-0.10467526351987333</v>
      </c>
      <c r="G15" s="48"/>
      <c r="H15" s="266"/>
      <c r="I15" s="266"/>
    </row>
    <row r="16" spans="1:9" ht="15" customHeight="1">
      <c r="A16" s="11"/>
      <c r="B16" s="103" t="s">
        <v>105</v>
      </c>
      <c r="C16" s="67"/>
      <c r="D16" s="158">
        <v>1.7319492299999999</v>
      </c>
      <c r="E16" s="156">
        <v>1.6233950800000001</v>
      </c>
      <c r="F16" s="107">
        <f t="shared" si="0"/>
        <v>-6.2677443495269047E-2</v>
      </c>
      <c r="G16" s="48"/>
      <c r="H16" s="266"/>
      <c r="I16" s="266"/>
    </row>
    <row r="17" spans="1:9" s="11" customFormat="1" ht="15" customHeight="1">
      <c r="B17" s="96" t="s">
        <v>41</v>
      </c>
      <c r="C17" s="102"/>
      <c r="D17" s="199">
        <v>4.9796575199999999</v>
      </c>
      <c r="E17" s="199">
        <v>7.3196430300000008</v>
      </c>
      <c r="F17" s="200">
        <f t="shared" si="0"/>
        <v>0.46990892458001832</v>
      </c>
      <c r="G17" s="203"/>
      <c r="H17" s="260"/>
      <c r="I17" s="260"/>
    </row>
    <row r="18" spans="1:9" s="11" customFormat="1" ht="15" customHeight="1">
      <c r="A18" s="10"/>
      <c r="B18" s="96" t="s">
        <v>42</v>
      </c>
      <c r="C18" s="102"/>
      <c r="D18" s="162">
        <v>0.47236061896276155</v>
      </c>
      <c r="E18" s="162">
        <v>0.56452653493151805</v>
      </c>
      <c r="F18" s="204">
        <f>+(E18-D18)*100</f>
        <v>9.2165915968756504</v>
      </c>
      <c r="G18" s="205"/>
      <c r="H18" s="260"/>
      <c r="I18" s="260"/>
    </row>
    <row r="19" spans="1:9" s="11" customFormat="1" ht="15" customHeight="1">
      <c r="B19" s="96" t="s">
        <v>24</v>
      </c>
      <c r="C19" s="102"/>
      <c r="D19" s="199">
        <v>4.6779087499999985</v>
      </c>
      <c r="E19" s="199">
        <v>7.2480632600000021</v>
      </c>
      <c r="F19" s="115">
        <f>+E19/D19-1</f>
        <v>0.54942382319877536</v>
      </c>
      <c r="G19" s="203"/>
      <c r="H19" s="260"/>
      <c r="I19" s="260"/>
    </row>
    <row r="20" spans="1:9" ht="6" customHeight="1">
      <c r="B20" s="104"/>
      <c r="C20" s="104"/>
      <c r="D20" s="101"/>
      <c r="E20" s="48"/>
      <c r="F20" s="48"/>
      <c r="G20" s="48"/>
      <c r="H20" s="226"/>
      <c r="I20" s="226"/>
    </row>
    <row r="21" spans="1:9" ht="15" customHeight="1">
      <c r="B21" s="17" t="s">
        <v>155</v>
      </c>
      <c r="C21" s="275"/>
      <c r="D21" s="275"/>
      <c r="E21" s="275"/>
      <c r="F21" s="275"/>
      <c r="G21" s="275"/>
      <c r="H21" s="226"/>
      <c r="I21" s="226"/>
    </row>
    <row r="22" spans="1:9" ht="15" customHeight="1">
      <c r="B22" s="67" t="s">
        <v>44</v>
      </c>
      <c r="C22" s="103"/>
      <c r="D22" s="29"/>
      <c r="E22" s="29"/>
      <c r="F22" s="29"/>
      <c r="G22" s="48"/>
      <c r="H22" s="226"/>
      <c r="I22" s="226"/>
    </row>
    <row r="23" spans="1:9" ht="15" customHeight="1">
      <c r="B23" s="91"/>
      <c r="C23" s="14"/>
      <c r="D23" s="28"/>
      <c r="E23" s="28"/>
      <c r="F23" s="28"/>
      <c r="H23" s="226"/>
      <c r="I23" s="226"/>
    </row>
    <row r="24" spans="1:9" ht="29" customHeight="1" thickBot="1">
      <c r="B24" s="27"/>
      <c r="C24" s="27"/>
      <c r="D24" s="284" t="s">
        <v>106</v>
      </c>
      <c r="E24" s="284"/>
      <c r="F24" s="284"/>
      <c r="G24" s="284"/>
      <c r="H24" s="226"/>
      <c r="I24" s="226"/>
    </row>
    <row r="25" spans="1:9" ht="15" customHeight="1">
      <c r="D25" s="105" t="s">
        <v>16</v>
      </c>
      <c r="E25" s="105" t="s">
        <v>134</v>
      </c>
      <c r="F25" s="18" t="s">
        <v>17</v>
      </c>
      <c r="G25" s="140"/>
      <c r="I25" s="226"/>
    </row>
    <row r="26" spans="1:9" ht="15" customHeight="1">
      <c r="B26" s="36" t="s">
        <v>107</v>
      </c>
      <c r="D26" s="151">
        <v>1.1167615149000001</v>
      </c>
      <c r="E26" s="151">
        <v>1.5680833951700002</v>
      </c>
      <c r="F26" s="22">
        <f>+E26/D26-1</f>
        <v>0.40413452133548278</v>
      </c>
      <c r="H26" s="266"/>
      <c r="I26" s="266"/>
    </row>
    <row r="27" spans="1:9" ht="15" customHeight="1">
      <c r="B27" s="17" t="s">
        <v>108</v>
      </c>
      <c r="D27" s="151">
        <v>0.90292051390000005</v>
      </c>
      <c r="E27" s="151">
        <v>1.3564825199599999</v>
      </c>
      <c r="F27" s="22">
        <f t="shared" ref="F27:F30" si="1">+E27/D27-1</f>
        <v>0.5023277232908594</v>
      </c>
      <c r="H27" s="266"/>
      <c r="I27" s="266"/>
    </row>
    <row r="28" spans="1:9" ht="15" customHeight="1">
      <c r="B28" s="17" t="s">
        <v>109</v>
      </c>
      <c r="D28" s="163">
        <v>0.154886</v>
      </c>
      <c r="E28" s="163">
        <v>0.137373</v>
      </c>
      <c r="F28" s="22">
        <f t="shared" si="1"/>
        <v>-0.11307025812533089</v>
      </c>
      <c r="H28" s="266"/>
      <c r="I28" s="266"/>
    </row>
    <row r="29" spans="1:9" ht="15" customHeight="1">
      <c r="B29" s="17" t="s">
        <v>110</v>
      </c>
      <c r="D29" s="163">
        <v>3.5920290000000001</v>
      </c>
      <c r="E29" s="163">
        <v>3.8464659999999999</v>
      </c>
      <c r="F29" s="23">
        <f t="shared" si="1"/>
        <v>7.0833782243962862E-2</v>
      </c>
      <c r="H29" s="266"/>
      <c r="I29" s="266"/>
    </row>
    <row r="30" spans="1:9" ht="15" customHeight="1">
      <c r="B30" s="16" t="s">
        <v>111</v>
      </c>
      <c r="D30" s="202">
        <v>0.73339900000000002</v>
      </c>
      <c r="E30" s="202">
        <v>0.46935184999999996</v>
      </c>
      <c r="F30" s="109">
        <f t="shared" si="1"/>
        <v>-0.36003205622042034</v>
      </c>
      <c r="G30" s="109"/>
      <c r="H30" s="266"/>
      <c r="I30" s="266"/>
    </row>
    <row r="31" spans="1:9" ht="6" customHeight="1"/>
    <row r="32" spans="1:9" ht="15" customHeight="1">
      <c r="B32" s="91" t="s">
        <v>112</v>
      </c>
      <c r="C32" s="91"/>
      <c r="D32" s="91"/>
      <c r="E32" s="91"/>
      <c r="F32" s="91"/>
    </row>
    <row r="33" spans="2:6" ht="15" customHeight="1">
      <c r="B33" s="108" t="s">
        <v>113</v>
      </c>
      <c r="C33" s="108"/>
      <c r="F33" s="31"/>
    </row>
    <row r="34" spans="2:6" ht="15" customHeight="1">
      <c r="B34" s="37" t="s">
        <v>114</v>
      </c>
      <c r="C34" s="108"/>
      <c r="F34" s="31"/>
    </row>
    <row r="35" spans="2:6" ht="15" customHeight="1">
      <c r="F35" s="31"/>
    </row>
    <row r="36" spans="2:6" ht="15" customHeight="1">
      <c r="F36" s="31"/>
    </row>
    <row r="37" spans="2:6" ht="15" customHeight="1">
      <c r="F37" s="31"/>
    </row>
  </sheetData>
  <mergeCells count="2">
    <mergeCell ref="D5:G5"/>
    <mergeCell ref="D24:G24"/>
  </mergeCells>
  <pageMargins left="0.51181102362204722" right="0.11811023622047245" top="0.74803149606299213" bottom="0.74803149606299213" header="0.31496062992125984" footer="0.31496062992125984"/>
  <pageSetup paperSize="9" scale="91" orientation="landscape" horizontalDpi="4294967293" verticalDpi="4294967293" r:id="rId1"/>
  <headerFooter>
    <oddFooter>&amp;C&amp;1#&amp;"Acto CTT Book"&amp;10&amp;K000000Informação Interna</oddFooter>
  </headerFooter>
  <ignoredErrors>
    <ignoredError sqref="F18"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I34"/>
  <sheetViews>
    <sheetView showGridLines="0" topLeftCell="A16" zoomScale="80" zoomScaleNormal="80" workbookViewId="0">
      <pane xSplit="2" topLeftCell="C1" activePane="topRight" state="frozen"/>
      <selection activeCell="D26" sqref="D26:R26"/>
      <selection pane="topRight"/>
    </sheetView>
  </sheetViews>
  <sheetFormatPr defaultColWidth="9.1796875" defaultRowHeight="15" customHeight="1"/>
  <cols>
    <col min="1" max="1" width="1.81640625" style="10" customWidth="1"/>
    <col min="2" max="2" width="43.54296875" style="10" customWidth="1"/>
    <col min="3" max="3" width="1.81640625" style="17" customWidth="1"/>
    <col min="4" max="5" width="12.1796875" style="160" customWidth="1"/>
    <col min="6" max="6" width="12.1796875" style="10" customWidth="1"/>
    <col min="7" max="7" width="1.81640625" style="10" customWidth="1"/>
    <col min="8" max="16384" width="9.1796875" style="10"/>
  </cols>
  <sheetData>
    <row r="2" spans="1:9" ht="15" customHeight="1">
      <c r="B2" s="90" t="s">
        <v>157</v>
      </c>
      <c r="C2" s="12"/>
    </row>
    <row r="3" spans="1:9" ht="15" customHeight="1">
      <c r="B3" s="13" t="s">
        <v>14</v>
      </c>
      <c r="C3" s="14"/>
      <c r="D3" s="207"/>
      <c r="E3" s="207"/>
      <c r="F3" s="15"/>
    </row>
    <row r="4" spans="1:9" ht="15" customHeight="1">
      <c r="B4" s="14"/>
      <c r="C4" s="14"/>
    </row>
    <row r="5" spans="1:9" ht="29" customHeight="1" thickBot="1">
      <c r="B5" s="14"/>
      <c r="C5" s="14"/>
      <c r="D5" s="284" t="s">
        <v>15</v>
      </c>
      <c r="E5" s="284"/>
      <c r="F5" s="284"/>
      <c r="G5" s="284"/>
    </row>
    <row r="6" spans="1:9" ht="15" customHeight="1">
      <c r="B6" s="16"/>
      <c r="D6" s="206" t="s">
        <v>16</v>
      </c>
      <c r="E6" s="206" t="s">
        <v>134</v>
      </c>
      <c r="F6" s="206" t="s">
        <v>17</v>
      </c>
      <c r="G6" s="206"/>
    </row>
    <row r="7" spans="1:9" s="11" customFormat="1" ht="15" customHeight="1">
      <c r="B7" s="21" t="s">
        <v>115</v>
      </c>
      <c r="C7" s="12"/>
      <c r="D7" s="222">
        <v>9.0004032700000014</v>
      </c>
      <c r="E7" s="222">
        <v>19.47400687</v>
      </c>
      <c r="F7" s="113">
        <f>+E7/D7-1</f>
        <v>1.1636815913471836</v>
      </c>
      <c r="G7" s="141"/>
      <c r="H7" s="260"/>
      <c r="I7" s="260"/>
    </row>
    <row r="8" spans="1:9" s="211" customFormat="1" ht="15" customHeight="1">
      <c r="B8" s="212" t="s">
        <v>116</v>
      </c>
      <c r="C8" s="213"/>
      <c r="D8" s="220">
        <v>2.5003700699999998</v>
      </c>
      <c r="E8" s="220">
        <v>4.0885981799999991</v>
      </c>
      <c r="F8" s="214">
        <f t="shared" ref="F8:F19" si="0">+E8/D8-1</f>
        <v>0.63519721702635779</v>
      </c>
      <c r="G8" s="215"/>
      <c r="H8" s="260"/>
      <c r="I8" s="260"/>
    </row>
    <row r="9" spans="1:9" s="211" customFormat="1" ht="15" customHeight="1">
      <c r="B9" s="218" t="s">
        <v>117</v>
      </c>
      <c r="C9" s="213"/>
      <c r="D9" s="220">
        <v>2.6688793300000002</v>
      </c>
      <c r="E9" s="220">
        <v>4.3544310899999994</v>
      </c>
      <c r="F9" s="214">
        <f t="shared" si="0"/>
        <v>0.63155787564213295</v>
      </c>
      <c r="G9" s="215"/>
      <c r="H9" s="260"/>
      <c r="I9" s="260"/>
    </row>
    <row r="10" spans="1:9" s="211" customFormat="1" ht="15" customHeight="1">
      <c r="B10" s="218" t="s">
        <v>118</v>
      </c>
      <c r="C10" s="213"/>
      <c r="D10" s="220">
        <v>-0.16850926000000002</v>
      </c>
      <c r="E10" s="220">
        <v>-0.26583291000000003</v>
      </c>
      <c r="F10" s="214">
        <f>+-(E10/D10-1)</f>
        <v>-0.57755668738916777</v>
      </c>
      <c r="G10" s="215"/>
      <c r="H10" s="260"/>
      <c r="I10" s="260"/>
    </row>
    <row r="11" spans="1:9" s="211" customFormat="1" ht="15" customHeight="1">
      <c r="B11" s="212" t="s">
        <v>119</v>
      </c>
      <c r="C11" s="213"/>
      <c r="D11" s="220">
        <v>1.58570747</v>
      </c>
      <c r="E11" s="220">
        <v>2.7970363899999997</v>
      </c>
      <c r="F11" s="214">
        <f t="shared" si="0"/>
        <v>0.76390440413325389</v>
      </c>
      <c r="G11" s="215"/>
      <c r="H11" s="260"/>
      <c r="I11" s="260"/>
    </row>
    <row r="12" spans="1:9" s="211" customFormat="1" ht="15" customHeight="1">
      <c r="B12" s="219" t="s">
        <v>120</v>
      </c>
      <c r="C12" s="216"/>
      <c r="D12" s="276">
        <v>0.5124958500000002</v>
      </c>
      <c r="E12" s="221">
        <v>1.2902492400000001</v>
      </c>
      <c r="F12" s="214">
        <f t="shared" si="0"/>
        <v>1.5175798789395065</v>
      </c>
      <c r="G12" s="215"/>
      <c r="H12" s="260"/>
      <c r="I12" s="260"/>
    </row>
    <row r="13" spans="1:9" s="211" customFormat="1" ht="15" customHeight="1">
      <c r="B13" s="219" t="s">
        <v>121</v>
      </c>
      <c r="C13" s="216"/>
      <c r="D13" s="276">
        <v>1.0732113000000001</v>
      </c>
      <c r="E13" s="276">
        <v>1.5067871499999999</v>
      </c>
      <c r="F13" s="214">
        <f t="shared" si="0"/>
        <v>0.40399858816246126</v>
      </c>
      <c r="G13" s="215"/>
      <c r="H13" s="280"/>
      <c r="I13" s="260"/>
    </row>
    <row r="14" spans="1:9" s="211" customFormat="1" ht="15" customHeight="1">
      <c r="B14" s="212" t="s">
        <v>122</v>
      </c>
      <c r="C14" s="213"/>
      <c r="D14" s="277">
        <v>4.9143257300000007</v>
      </c>
      <c r="E14" s="277">
        <v>4.6123887200000002</v>
      </c>
      <c r="F14" s="278">
        <f t="shared" si="0"/>
        <v>-6.1440170348659451E-2</v>
      </c>
      <c r="G14" s="215"/>
      <c r="H14" s="266"/>
      <c r="I14" s="266"/>
    </row>
    <row r="15" spans="1:9" s="211" customFormat="1" ht="15" customHeight="1">
      <c r="B15" s="212" t="s">
        <v>123</v>
      </c>
      <c r="C15" s="213"/>
      <c r="D15" s="220">
        <v>0</v>
      </c>
      <c r="E15" s="220">
        <v>7.9759835799999985</v>
      </c>
      <c r="F15" s="217" t="s">
        <v>158</v>
      </c>
      <c r="G15" s="215"/>
      <c r="H15" s="260"/>
      <c r="I15" s="260"/>
    </row>
    <row r="16" spans="1:9" s="11" customFormat="1" ht="15" customHeight="1">
      <c r="A16" s="10"/>
      <c r="B16" s="24" t="s">
        <v>87</v>
      </c>
      <c r="C16" s="12"/>
      <c r="D16" s="183">
        <v>12.062236860000001</v>
      </c>
      <c r="E16" s="183">
        <v>15.680941300000001</v>
      </c>
      <c r="F16" s="115">
        <f t="shared" si="0"/>
        <v>0.30000276748006094</v>
      </c>
      <c r="G16" s="141"/>
      <c r="H16" s="260"/>
      <c r="I16" s="260"/>
    </row>
    <row r="17" spans="1:9" ht="15" customHeight="1">
      <c r="B17" s="14" t="s">
        <v>38</v>
      </c>
      <c r="D17" s="188">
        <v>4.0133279000000002</v>
      </c>
      <c r="E17" s="188">
        <v>5.7461211000000016</v>
      </c>
      <c r="F17" s="159">
        <f t="shared" si="0"/>
        <v>0.43175968751519189</v>
      </c>
      <c r="G17" s="124"/>
      <c r="H17" s="260"/>
      <c r="I17" s="260"/>
    </row>
    <row r="18" spans="1:9" ht="15" customHeight="1">
      <c r="B18" s="14" t="s">
        <v>39</v>
      </c>
      <c r="D18" s="188">
        <v>6.1305395999999996</v>
      </c>
      <c r="E18" s="188">
        <v>7.4381007300000022</v>
      </c>
      <c r="F18" s="107">
        <f t="shared" si="0"/>
        <v>0.21328646665947693</v>
      </c>
      <c r="G18" s="157"/>
      <c r="H18" s="260"/>
      <c r="I18" s="260"/>
    </row>
    <row r="19" spans="1:9" ht="15" customHeight="1">
      <c r="A19" s="11"/>
      <c r="B19" s="14" t="s">
        <v>40</v>
      </c>
      <c r="D19" s="188">
        <v>1.14331972</v>
      </c>
      <c r="E19" s="188">
        <v>1.7607552599999996</v>
      </c>
      <c r="F19" s="107">
        <f t="shared" si="0"/>
        <v>0.54003751461577121</v>
      </c>
      <c r="G19" s="124"/>
      <c r="H19" s="260"/>
      <c r="I19" s="260"/>
    </row>
    <row r="20" spans="1:9" s="11" customFormat="1" ht="15" customHeight="1">
      <c r="B20" s="26" t="s">
        <v>88</v>
      </c>
      <c r="C20" s="12"/>
      <c r="D20" s="183">
        <v>-3.06183359</v>
      </c>
      <c r="E20" s="183">
        <v>3.7930655699999969</v>
      </c>
      <c r="F20" s="115">
        <f>+-(E20/D20-1)</f>
        <v>2.2388215944812329</v>
      </c>
      <c r="G20" s="141"/>
      <c r="H20" s="260"/>
      <c r="I20" s="260"/>
    </row>
    <row r="21" spans="1:9" s="11" customFormat="1" ht="15" customHeight="1">
      <c r="B21" s="26" t="s">
        <v>24</v>
      </c>
      <c r="C21" s="12"/>
      <c r="D21" s="183">
        <v>-4.1379604700000003</v>
      </c>
      <c r="E21" s="183">
        <v>1.0968635300000005</v>
      </c>
      <c r="F21" s="115">
        <f>+-(E21/D21-1)</f>
        <v>1.2650734674611332</v>
      </c>
      <c r="G21" s="141"/>
      <c r="H21" s="260"/>
      <c r="I21" s="260"/>
    </row>
    <row r="22" spans="1:9" ht="6" customHeight="1">
      <c r="B22" s="27"/>
      <c r="C22" s="27"/>
      <c r="D22" s="208"/>
      <c r="E22" s="208"/>
      <c r="F22" s="104"/>
      <c r="H22" s="247"/>
      <c r="I22" s="247"/>
    </row>
    <row r="23" spans="1:9" ht="15" customHeight="1">
      <c r="B23" s="67" t="s">
        <v>26</v>
      </c>
      <c r="C23" s="67"/>
      <c r="D23" s="198"/>
      <c r="E23" s="198"/>
      <c r="F23" s="29"/>
      <c r="G23" s="48"/>
    </row>
    <row r="24" spans="1:9" ht="15" customHeight="1">
      <c r="B24" s="91"/>
      <c r="C24" s="108"/>
      <c r="D24" s="197"/>
      <c r="E24" s="197"/>
      <c r="F24" s="28"/>
    </row>
    <row r="25" spans="1:9" ht="15" customHeight="1" thickBot="1">
      <c r="B25" s="108"/>
      <c r="C25" s="108"/>
      <c r="D25" s="209"/>
      <c r="E25" s="198"/>
      <c r="F25" s="29"/>
    </row>
    <row r="26" spans="1:9" ht="15" customHeight="1">
      <c r="B26" s="108"/>
      <c r="C26" s="108"/>
      <c r="D26" s="126" t="s">
        <v>132</v>
      </c>
      <c r="E26" s="126">
        <v>43921</v>
      </c>
      <c r="F26" s="126" t="s">
        <v>17</v>
      </c>
      <c r="G26" s="79"/>
    </row>
    <row r="27" spans="1:9" ht="15.65" customHeight="1">
      <c r="B27" s="30" t="s">
        <v>124</v>
      </c>
      <c r="D27" s="223">
        <v>461.27100000000002</v>
      </c>
      <c r="E27" s="223">
        <v>480.80900000000003</v>
      </c>
      <c r="F27" s="107">
        <f>+E27/D27-1</f>
        <v>4.2356879144797688E-2</v>
      </c>
      <c r="G27" s="224"/>
    </row>
    <row r="28" spans="1:9" ht="15.65" customHeight="1">
      <c r="B28" s="17" t="s">
        <v>125</v>
      </c>
      <c r="D28" s="164">
        <v>1321.7016116799998</v>
      </c>
      <c r="E28" s="164">
        <f>+SUM(E29:E31)</f>
        <v>1383.1124746200001</v>
      </c>
      <c r="F28" s="107">
        <f t="shared" ref="F28:F32" si="1">+E28/D28-1</f>
        <v>4.6463484947969258E-2</v>
      </c>
      <c r="G28" s="160"/>
    </row>
    <row r="29" spans="1:9" ht="15.65" customHeight="1">
      <c r="B29" s="32" t="s">
        <v>126</v>
      </c>
      <c r="D29" s="164">
        <v>321.79542543999997</v>
      </c>
      <c r="E29" s="164">
        <v>375.44637047000003</v>
      </c>
      <c r="F29" s="107">
        <f t="shared" si="1"/>
        <v>0.16672376543775158</v>
      </c>
      <c r="G29" s="160"/>
    </row>
    <row r="30" spans="1:9" ht="15.65" customHeight="1">
      <c r="B30" s="32" t="s">
        <v>127</v>
      </c>
      <c r="D30" s="164">
        <v>961.77183862000004</v>
      </c>
      <c r="E30" s="164">
        <v>1007.38253385</v>
      </c>
      <c r="F30" s="107">
        <f t="shared" si="1"/>
        <v>4.7423612751486433E-2</v>
      </c>
      <c r="G30" s="160"/>
    </row>
    <row r="31" spans="1:9" ht="15.65" customHeight="1">
      <c r="B31" s="32" t="s">
        <v>128</v>
      </c>
      <c r="D31" s="164">
        <v>38.13434762</v>
      </c>
      <c r="E31" s="164">
        <v>0.2835703</v>
      </c>
      <c r="F31" s="110">
        <f t="shared" si="1"/>
        <v>-0.99256391369728647</v>
      </c>
      <c r="G31" s="160"/>
    </row>
    <row r="32" spans="1:9" ht="15.65" customHeight="1">
      <c r="B32" s="108" t="s">
        <v>129</v>
      </c>
      <c r="D32" s="164">
        <v>405.07412496000006</v>
      </c>
      <c r="E32" s="164">
        <v>442.4029180600001</v>
      </c>
      <c r="F32" s="107">
        <f t="shared" si="1"/>
        <v>9.2152993242128556E-2</v>
      </c>
      <c r="G32" s="161"/>
    </row>
    <row r="33" spans="2:6" ht="6.65" customHeight="1">
      <c r="B33" s="33"/>
      <c r="D33" s="210"/>
      <c r="E33" s="210"/>
      <c r="F33" s="33"/>
    </row>
    <row r="34" spans="2:6" ht="15" customHeight="1">
      <c r="B34" s="91"/>
    </row>
  </sheetData>
  <mergeCells count="1">
    <mergeCell ref="D5:G5"/>
  </mergeCells>
  <pageMargins left="0.51181102362204722" right="7.874015748031496E-2" top="0.74803149606299213" bottom="0.74803149606299213" header="0.31496062992125984" footer="0.31496062992125984"/>
  <pageSetup paperSize="9" scale="89" orientation="landscape" horizontalDpi="4294967293" verticalDpi="4294967293" r:id="rId1"/>
  <headerFooter>
    <oddFooter>&amp;C&amp;1#&amp;"Acto CTT Book"&amp;10&amp;K000000Informação Interna</oddFooter>
  </headerFooter>
  <ignoredErrors>
    <ignoredError sqref="F10" formula="1"/>
    <ignoredError sqref="E28"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0B9CB32D42C58488CC24724AC06E293" ma:contentTypeVersion="9" ma:contentTypeDescription="Criar um novo documento." ma:contentTypeScope="" ma:versionID="ea822e810957e56d90ab0793d0ab136c">
  <xsd:schema xmlns:xsd="http://www.w3.org/2001/XMLSchema" xmlns:xs="http://www.w3.org/2001/XMLSchema" xmlns:p="http://schemas.microsoft.com/office/2006/metadata/properties" xmlns:ns3="111b2f93-11d7-4033-be17-49c21e6468a7" targetNamespace="http://schemas.microsoft.com/office/2006/metadata/properties" ma:root="true" ma:fieldsID="dc2018471146e94e609f4943d4234e66" ns3:_="">
    <xsd:import namespace="111b2f93-11d7-4033-be17-49c21e6468a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1b2f93-11d7-4033-be17-49c21e6468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03B02C-9EF0-4E04-94F8-252AB01818BA}">
  <ds:schemaRefs>
    <ds:schemaRef ds:uri="http://schemas.microsoft.com/office/infopath/2007/PartnerControls"/>
    <ds:schemaRef ds:uri="http://purl.org/dc/dcmitype/"/>
    <ds:schemaRef ds:uri="http://purl.org/dc/elements/1.1/"/>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111b2f93-11d7-4033-be17-49c21e6468a7"/>
    <ds:schemaRef ds:uri="http://purl.org/dc/terms/"/>
  </ds:schemaRefs>
</ds:datastoreItem>
</file>

<file path=customXml/itemProps2.xml><?xml version="1.0" encoding="utf-8"?>
<ds:datastoreItem xmlns:ds="http://schemas.openxmlformats.org/officeDocument/2006/customXml" ds:itemID="{0B13944B-EDA0-4E56-B044-02101764A434}">
  <ds:schemaRefs>
    <ds:schemaRef ds:uri="http://schemas.microsoft.com/sharepoint/v3/contenttype/forms"/>
  </ds:schemaRefs>
</ds:datastoreItem>
</file>

<file path=customXml/itemProps3.xml><?xml version="1.0" encoding="utf-8"?>
<ds:datastoreItem xmlns:ds="http://schemas.openxmlformats.org/officeDocument/2006/customXml" ds:itemID="{263FCD35-D75B-45E8-9B06-F8B7E4DEB0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1b2f93-11d7-4033-be17-49c21e6468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     </vt:lpstr>
      <vt:lpstr>Key indicators</vt:lpstr>
      <vt:lpstr>Key highlights</vt:lpstr>
      <vt:lpstr>Cash Flow</vt:lpstr>
      <vt:lpstr>Balance Sheet</vt:lpstr>
      <vt:lpstr>Mail &amp; Other</vt:lpstr>
      <vt:lpstr>Express &amp; Parcels</vt:lpstr>
      <vt:lpstr>Financial Services &amp; Retail</vt:lpstr>
      <vt:lpstr>Banco CTT</vt:lpstr>
      <vt:lpstr>'     '!Print_Area</vt:lpstr>
      <vt:lpstr>'Balance Sheet'!Print_Area</vt:lpstr>
      <vt:lpstr>'Banco CTT'!Print_Area</vt:lpstr>
      <vt:lpstr>'Cash Flow'!Print_Area</vt:lpstr>
      <vt:lpstr>'Express &amp; Parcels'!Print_Area</vt:lpstr>
      <vt:lpstr>'Financial Services &amp; Retail'!Print_Area</vt:lpstr>
      <vt:lpstr>'Key highlights'!Print_Area</vt:lpstr>
      <vt:lpstr>'Key indicators'!Print_Area</vt:lpstr>
      <vt:lpstr>'Mail &amp; Other'!Print_Area</vt:lpstr>
      <vt:lpstr>'Banco CTT'!Print_Titles</vt:lpstr>
      <vt:lpstr>'Cash Flow'!Print_Titles</vt:lpstr>
      <vt:lpstr>'Express &amp; Parcels'!Print_Titles</vt:lpstr>
      <vt:lpstr>'Financial Services &amp; Retail'!Print_Titles</vt:lpstr>
      <vt:lpstr>'Key highlights'!Print_Titles</vt:lpstr>
      <vt:lpstr>'Mail &amp; Other'!Print_Titles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Raquel Ferreira</dc:creator>
  <cp:keywords/>
  <dc:description/>
  <cp:lastModifiedBy>Peter Tsvetkov</cp:lastModifiedBy>
  <cp:revision/>
  <cp:lastPrinted>2020-01-24T18:05:11Z</cp:lastPrinted>
  <dcterms:created xsi:type="dcterms:W3CDTF">2015-04-20T16:21:06Z</dcterms:created>
  <dcterms:modified xsi:type="dcterms:W3CDTF">2020-05-05T09:30:01Z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beb459-93c2-4f28-a12f-99fc5158a3c6_Enabled">
    <vt:lpwstr>true</vt:lpwstr>
  </property>
  <property fmtid="{D5CDD505-2E9C-101B-9397-08002B2CF9AE}" pid="3" name="MSIP_Label_81beb459-93c2-4f28-a12f-99fc5158a3c6_SetDate">
    <vt:lpwstr>2020-01-17T17:30:16Z</vt:lpwstr>
  </property>
  <property fmtid="{D5CDD505-2E9C-101B-9397-08002B2CF9AE}" pid="4" name="MSIP_Label_81beb459-93c2-4f28-a12f-99fc5158a3c6_Method">
    <vt:lpwstr>Standard</vt:lpwstr>
  </property>
  <property fmtid="{D5CDD505-2E9C-101B-9397-08002B2CF9AE}" pid="5" name="MSIP_Label_81beb459-93c2-4f28-a12f-99fc5158a3c6_Name">
    <vt:lpwstr>BCTT_Internal-BancoCTT</vt:lpwstr>
  </property>
  <property fmtid="{D5CDD505-2E9C-101B-9397-08002B2CF9AE}" pid="6" name="MSIP_Label_81beb459-93c2-4f28-a12f-99fc5158a3c6_SiteId">
    <vt:lpwstr>119ca644-d1ee-49a6-b0b4-43515deb6754</vt:lpwstr>
  </property>
  <property fmtid="{D5CDD505-2E9C-101B-9397-08002B2CF9AE}" pid="7" name="MSIP_Label_81beb459-93c2-4f28-a12f-99fc5158a3c6_ActionId">
    <vt:lpwstr>c54d2ed7-225f-4b8a-a032-000089a3f7fc</vt:lpwstr>
  </property>
  <property fmtid="{D5CDD505-2E9C-101B-9397-08002B2CF9AE}" pid="8" name="MSIP_Label_81beb459-93c2-4f28-a12f-99fc5158a3c6_ContentBits">
    <vt:lpwstr>2</vt:lpwstr>
  </property>
  <property fmtid="{D5CDD505-2E9C-101B-9397-08002B2CF9AE}" pid="9" name="&quot;Classification">
    <vt:lpwstr>Internal"</vt:lpwstr>
  </property>
  <property fmtid="{D5CDD505-2E9C-101B-9397-08002B2CF9AE}" pid="10" name="ContentTypeId">
    <vt:lpwstr>0x010100B0B9CB32D42C58488CC24724AC06E293</vt:lpwstr>
  </property>
</Properties>
</file>